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</sheets>
  <definedNames>
    <definedName name="_xlnm._FilterDatabase" localSheetId="0" hidden="1">Лист1!$A$6:$AB$185</definedName>
    <definedName name="OLE_LINK18" localSheetId="0">Лист1!#REF!</definedName>
    <definedName name="OLE_LINK26" localSheetId="0">Лист1!#REF!</definedName>
    <definedName name="OLE_LINK3" localSheetId="0">Лист1!#REF!</definedName>
    <definedName name="OLE_LINK40" localSheetId="0">Лист1!#REF!</definedName>
    <definedName name="OLE_LINK58" localSheetId="0">Лист1!#REF!</definedName>
    <definedName name="_xlnm.Print_Titles" localSheetId="0">Лист1!$3:$5</definedName>
    <definedName name="_xlnm.Print_Area" localSheetId="0">Лист1!$A$1:$AB$410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24" i="1" l="1"/>
  <c r="Q124" i="1"/>
  <c r="R275" i="1"/>
  <c r="Q131" i="1"/>
  <c r="S187" i="1"/>
  <c r="T187" i="1"/>
  <c r="U187" i="1"/>
  <c r="V187" i="1"/>
  <c r="V186" i="1" s="1"/>
  <c r="V185" i="1" s="1"/>
  <c r="W187" i="1"/>
  <c r="X187" i="1"/>
  <c r="Y187" i="1"/>
  <c r="Z187" i="1"/>
  <c r="Z186" i="1" s="1"/>
  <c r="Z185" i="1" s="1"/>
  <c r="AA187" i="1"/>
  <c r="AB187" i="1"/>
  <c r="Q187" i="1"/>
  <c r="S298" i="1"/>
  <c r="T298" i="1"/>
  <c r="U298" i="1"/>
  <c r="V298" i="1"/>
  <c r="W298" i="1"/>
  <c r="X298" i="1"/>
  <c r="Y298" i="1"/>
  <c r="Z298" i="1"/>
  <c r="AA298" i="1"/>
  <c r="AB298" i="1"/>
  <c r="Q298" i="1"/>
  <c r="R300" i="1"/>
  <c r="R298" i="1" s="1"/>
  <c r="R187" i="1"/>
  <c r="R186" i="1" s="1"/>
  <c r="R185" i="1" s="1"/>
  <c r="AB186" i="1" l="1"/>
  <c r="AB185" i="1" s="1"/>
  <c r="X186" i="1"/>
  <c r="X185" i="1" s="1"/>
  <c r="T186" i="1"/>
  <c r="T185" i="1" s="1"/>
  <c r="Q186" i="1"/>
  <c r="Q185" i="1" s="1"/>
  <c r="Y186" i="1"/>
  <c r="Y185" i="1" s="1"/>
  <c r="U186" i="1"/>
  <c r="U185" i="1" s="1"/>
  <c r="AA186" i="1"/>
  <c r="AA185" i="1" s="1"/>
  <c r="W186" i="1"/>
  <c r="W185" i="1" s="1"/>
  <c r="S186" i="1"/>
  <c r="S185" i="1" s="1"/>
  <c r="R78" i="1"/>
  <c r="R41" i="1" l="1"/>
  <c r="R37" i="1"/>
  <c r="R36" i="1" s="1"/>
  <c r="S37" i="1"/>
  <c r="T37" i="1"/>
  <c r="R48" i="1"/>
  <c r="S48" i="1"/>
  <c r="T48" i="1"/>
  <c r="U48" i="1"/>
  <c r="R15" i="1"/>
  <c r="R7" i="1"/>
  <c r="S7" i="1"/>
  <c r="T7" i="1"/>
  <c r="U7" i="1"/>
  <c r="V7" i="1"/>
  <c r="W7" i="1"/>
  <c r="X7" i="1"/>
  <c r="Y7" i="1"/>
  <c r="Z7" i="1"/>
  <c r="AA7" i="1"/>
  <c r="AB7" i="1"/>
  <c r="Q7" i="1"/>
  <c r="R168" i="1"/>
  <c r="S168" i="1"/>
  <c r="T168" i="1"/>
  <c r="U168" i="1"/>
  <c r="V168" i="1"/>
  <c r="W168" i="1"/>
  <c r="X168" i="1"/>
  <c r="Y168" i="1"/>
  <c r="Z168" i="1"/>
  <c r="AA168" i="1"/>
  <c r="AB168" i="1"/>
  <c r="Q168" i="1"/>
  <c r="AB131" i="1" l="1"/>
  <c r="M113" i="2" l="1"/>
  <c r="L113" i="2"/>
  <c r="I113" i="2"/>
  <c r="I3" i="2" s="1"/>
  <c r="I2" i="2" s="1"/>
  <c r="H113" i="2"/>
  <c r="H3" i="2" s="1"/>
  <c r="H2" i="2" s="1"/>
  <c r="G113" i="2"/>
  <c r="F113" i="2"/>
  <c r="E113" i="2"/>
  <c r="D113" i="2"/>
  <c r="D3" i="2" s="1"/>
  <c r="D2" i="2" s="1"/>
  <c r="C113" i="2"/>
  <c r="B113" i="2"/>
  <c r="B3" i="2" s="1"/>
  <c r="B2" i="2" s="1"/>
  <c r="K4" i="2"/>
  <c r="G4" i="2"/>
  <c r="G3" i="2" s="1"/>
  <c r="G2" i="2" s="1"/>
  <c r="C4" i="2"/>
  <c r="M3" i="2"/>
  <c r="L3" i="2"/>
  <c r="L2" i="2" s="1"/>
  <c r="K3" i="2"/>
  <c r="K2" i="2" s="1"/>
  <c r="J3" i="2"/>
  <c r="J2" i="2" s="1"/>
  <c r="F3" i="2"/>
  <c r="F2" i="2" s="1"/>
  <c r="E3" i="2"/>
  <c r="E2" i="2" s="1"/>
  <c r="M2" i="2"/>
  <c r="C2" i="2"/>
  <c r="R99" i="1" l="1"/>
  <c r="R102" i="1"/>
  <c r="R109" i="1"/>
  <c r="R93" i="1" l="1"/>
  <c r="R87" i="1"/>
  <c r="V99" i="1"/>
  <c r="Y37" i="1"/>
  <c r="Y68" i="1"/>
  <c r="T93" i="1"/>
  <c r="S87" i="1" l="1"/>
  <c r="T87" i="1"/>
  <c r="Q99" i="1"/>
  <c r="S109" i="1"/>
  <c r="T109" i="1"/>
  <c r="Q109" i="1"/>
  <c r="R90" i="1"/>
  <c r="S90" i="1"/>
  <c r="T90" i="1"/>
  <c r="Q90" i="1"/>
  <c r="Q87" i="1"/>
  <c r="R30" i="1" l="1"/>
  <c r="R29" i="1" s="1"/>
  <c r="Z62" i="1" l="1"/>
  <c r="V62" i="1"/>
  <c r="Z60" i="1" l="1"/>
  <c r="V60" i="1"/>
  <c r="R180" i="1" l="1"/>
  <c r="R178" i="1" s="1"/>
  <c r="R147" i="1"/>
  <c r="R118" i="1"/>
  <c r="R114" i="1" s="1"/>
  <c r="Q118" i="1"/>
  <c r="Q114" i="1" s="1"/>
  <c r="Q78" i="1"/>
  <c r="R62" i="1"/>
  <c r="R60" i="1" s="1"/>
  <c r="Q13" i="1"/>
  <c r="S114" i="1" l="1"/>
  <c r="T114" i="1"/>
  <c r="U114" i="1"/>
  <c r="V114" i="1"/>
  <c r="W114" i="1"/>
  <c r="X114" i="1"/>
  <c r="Y114" i="1"/>
  <c r="Z114" i="1"/>
  <c r="AA114" i="1"/>
  <c r="AB114" i="1"/>
  <c r="S102" i="1"/>
  <c r="T102" i="1"/>
  <c r="U102" i="1"/>
  <c r="V102" i="1"/>
  <c r="V93" i="1" s="1"/>
  <c r="W102" i="1"/>
  <c r="X102" i="1"/>
  <c r="Y102" i="1"/>
  <c r="Z102" i="1"/>
  <c r="AA102" i="1"/>
  <c r="AB102" i="1"/>
  <c r="Q102" i="1"/>
  <c r="Q93" i="1" s="1"/>
  <c r="S99" i="1"/>
  <c r="T99" i="1"/>
  <c r="U99" i="1"/>
  <c r="W99" i="1"/>
  <c r="X99" i="1"/>
  <c r="Y99" i="1"/>
  <c r="Z99" i="1"/>
  <c r="AA99" i="1"/>
  <c r="AB99" i="1"/>
  <c r="S150" i="1"/>
  <c r="T150" i="1"/>
  <c r="U150" i="1"/>
  <c r="V150" i="1"/>
  <c r="W150" i="1"/>
  <c r="X150" i="1"/>
  <c r="Y150" i="1"/>
  <c r="Z150" i="1"/>
  <c r="AA150" i="1"/>
  <c r="AB150" i="1"/>
  <c r="Q150" i="1"/>
  <c r="S147" i="1"/>
  <c r="T147" i="1"/>
  <c r="U147" i="1"/>
  <c r="V147" i="1"/>
  <c r="W147" i="1"/>
  <c r="X147" i="1"/>
  <c r="Y147" i="1"/>
  <c r="Z147" i="1"/>
  <c r="Q147" i="1"/>
  <c r="S138" i="1"/>
  <c r="T138" i="1"/>
  <c r="U138" i="1"/>
  <c r="V138" i="1"/>
  <c r="W138" i="1"/>
  <c r="X138" i="1"/>
  <c r="Y138" i="1"/>
  <c r="Z138" i="1"/>
  <c r="R138" i="1"/>
  <c r="S132" i="1"/>
  <c r="T132" i="1"/>
  <c r="U132" i="1"/>
  <c r="V132" i="1"/>
  <c r="V131" i="1" s="1"/>
  <c r="W132" i="1"/>
  <c r="X132" i="1"/>
  <c r="Y132" i="1"/>
  <c r="Y131" i="1" s="1"/>
  <c r="Z132" i="1"/>
  <c r="Z131" i="1" s="1"/>
  <c r="AA132" i="1"/>
  <c r="AA131" i="1" s="1"/>
  <c r="R132" i="1"/>
  <c r="S124" i="1"/>
  <c r="T124" i="1"/>
  <c r="U124" i="1"/>
  <c r="V124" i="1"/>
  <c r="W124" i="1"/>
  <c r="X124" i="1"/>
  <c r="Y124" i="1"/>
  <c r="Z124" i="1"/>
  <c r="AA124" i="1"/>
  <c r="AB124" i="1"/>
  <c r="R25" i="1"/>
  <c r="Z12" i="1"/>
  <c r="Z11" i="1" s="1"/>
  <c r="V12" i="1"/>
  <c r="V11" i="1" s="1"/>
  <c r="R12" i="1"/>
  <c r="R11" i="1" s="1"/>
  <c r="X180" i="1"/>
  <c r="W180" i="1"/>
  <c r="V180" i="1"/>
  <c r="V178" i="1" s="1"/>
  <c r="U180" i="1"/>
  <c r="X178" i="1"/>
  <c r="W178" i="1"/>
  <c r="U178" i="1"/>
  <c r="X154" i="1"/>
  <c r="W154" i="1"/>
  <c r="V154" i="1"/>
  <c r="U154" i="1"/>
  <c r="X143" i="1"/>
  <c r="X142" i="1" s="1"/>
  <c r="W143" i="1"/>
  <c r="W142" i="1" s="1"/>
  <c r="V143" i="1"/>
  <c r="V142" i="1" s="1"/>
  <c r="U143" i="1"/>
  <c r="U142" i="1" s="1"/>
  <c r="X121" i="1"/>
  <c r="X120" i="1" s="1"/>
  <c r="W121" i="1"/>
  <c r="W120" i="1" s="1"/>
  <c r="V121" i="1"/>
  <c r="V120" i="1" s="1"/>
  <c r="U121" i="1"/>
  <c r="U120" i="1" s="1"/>
  <c r="X109" i="1"/>
  <c r="W109" i="1"/>
  <c r="V109" i="1"/>
  <c r="U109" i="1"/>
  <c r="X107" i="1"/>
  <c r="W107" i="1"/>
  <c r="W86" i="1" s="1"/>
  <c r="V107" i="1"/>
  <c r="U107" i="1"/>
  <c r="X93" i="1"/>
  <c r="V90" i="1"/>
  <c r="X87" i="1"/>
  <c r="V70" i="1"/>
  <c r="V68" i="1"/>
  <c r="U68" i="1"/>
  <c r="X66" i="1"/>
  <c r="X60" i="1"/>
  <c r="X58" i="1"/>
  <c r="X56" i="1"/>
  <c r="V54" i="1"/>
  <c r="V48" i="1"/>
  <c r="V41" i="1"/>
  <c r="U41" i="1"/>
  <c r="V37" i="1"/>
  <c r="U37" i="1"/>
  <c r="X30" i="1"/>
  <c r="X29" i="1" s="1"/>
  <c r="W30" i="1"/>
  <c r="W29" i="1" s="1"/>
  <c r="V30" i="1"/>
  <c r="V29" i="1" s="1"/>
  <c r="U30" i="1"/>
  <c r="U29" i="1" s="1"/>
  <c r="X25" i="1"/>
  <c r="W25" i="1"/>
  <c r="V25" i="1"/>
  <c r="U25" i="1"/>
  <c r="U23" i="1"/>
  <c r="U6" i="1" s="1"/>
  <c r="V16" i="1"/>
  <c r="V15" i="1" s="1"/>
  <c r="X13" i="1"/>
  <c r="V13" i="1"/>
  <c r="X11" i="1"/>
  <c r="X9" i="1"/>
  <c r="W6" i="1"/>
  <c r="T180" i="1"/>
  <c r="S180" i="1"/>
  <c r="Q180" i="1"/>
  <c r="T178" i="1"/>
  <c r="S178" i="1"/>
  <c r="T154" i="1"/>
  <c r="S154" i="1"/>
  <c r="R154" i="1"/>
  <c r="R150" i="1" s="1"/>
  <c r="Q154" i="1"/>
  <c r="T143" i="1"/>
  <c r="T142" i="1" s="1"/>
  <c r="S143" i="1"/>
  <c r="S142" i="1" s="1"/>
  <c r="R143" i="1"/>
  <c r="R142" i="1" s="1"/>
  <c r="Q143" i="1"/>
  <c r="Q142" i="1" s="1"/>
  <c r="T121" i="1"/>
  <c r="T120" i="1" s="1"/>
  <c r="S121" i="1"/>
  <c r="S120" i="1" s="1"/>
  <c r="R120" i="1"/>
  <c r="Q121" i="1"/>
  <c r="Q120" i="1" s="1"/>
  <c r="T107" i="1"/>
  <c r="T86" i="1" s="1"/>
  <c r="S107" i="1"/>
  <c r="R107" i="1"/>
  <c r="R86" i="1" s="1"/>
  <c r="Q107" i="1"/>
  <c r="R70" i="1"/>
  <c r="R68" i="1"/>
  <c r="Q68" i="1"/>
  <c r="T66" i="1"/>
  <c r="T60" i="1"/>
  <c r="T58" i="1"/>
  <c r="T56" i="1"/>
  <c r="R54" i="1"/>
  <c r="Q41" i="1"/>
  <c r="Q37" i="1"/>
  <c r="T30" i="1"/>
  <c r="T29" i="1" s="1"/>
  <c r="S30" i="1"/>
  <c r="S29" i="1" s="1"/>
  <c r="S28" i="1" s="1"/>
  <c r="Q30" i="1"/>
  <c r="Q29" i="1" s="1"/>
  <c r="T25" i="1"/>
  <c r="S25" i="1"/>
  <c r="S6" i="1" s="1"/>
  <c r="Q25" i="1"/>
  <c r="Q23" i="1"/>
  <c r="Q6" i="1" s="1"/>
  <c r="T11" i="1"/>
  <c r="T9" i="1"/>
  <c r="Y30" i="1"/>
  <c r="Y29" i="1" s="1"/>
  <c r="Z30" i="1"/>
  <c r="Z29" i="1" s="1"/>
  <c r="AA30" i="1"/>
  <c r="AA29" i="1" s="1"/>
  <c r="AB30" i="1"/>
  <c r="AB29" i="1" s="1"/>
  <c r="AB143" i="1"/>
  <c r="AA143" i="1"/>
  <c r="Z143" i="1"/>
  <c r="Z142" i="1" s="1"/>
  <c r="Y143" i="1"/>
  <c r="Y142" i="1" s="1"/>
  <c r="Z154" i="1"/>
  <c r="Z180" i="1"/>
  <c r="Z178" i="1" s="1"/>
  <c r="AB180" i="1"/>
  <c r="AA180" i="1"/>
  <c r="Y180" i="1"/>
  <c r="Z109" i="1"/>
  <c r="AB93" i="1"/>
  <c r="AB109" i="1"/>
  <c r="AA109" i="1"/>
  <c r="Y109" i="1"/>
  <c r="AB154" i="1"/>
  <c r="AA154" i="1"/>
  <c r="Y154" i="1"/>
  <c r="AB142" i="1"/>
  <c r="AA142" i="1"/>
  <c r="AB25" i="1"/>
  <c r="AA25" i="1"/>
  <c r="Z25" i="1"/>
  <c r="Y25" i="1"/>
  <c r="Z13" i="1"/>
  <c r="AB9" i="1"/>
  <c r="AB11" i="1"/>
  <c r="AB56" i="1"/>
  <c r="AB58" i="1"/>
  <c r="AB60" i="1"/>
  <c r="AB66" i="1"/>
  <c r="AB87" i="1"/>
  <c r="Z37" i="1"/>
  <c r="Z41" i="1"/>
  <c r="Z48" i="1"/>
  <c r="Z54" i="1"/>
  <c r="Z70" i="1"/>
  <c r="Z107" i="1"/>
  <c r="Y23" i="1"/>
  <c r="Y6" i="1" s="1"/>
  <c r="Y41" i="1"/>
  <c r="Y36" i="1" s="1"/>
  <c r="AB107" i="1"/>
  <c r="AA107" i="1"/>
  <c r="AA86" i="1" s="1"/>
  <c r="Y107" i="1"/>
  <c r="Y178" i="1"/>
  <c r="AA178" i="1"/>
  <c r="AB178" i="1"/>
  <c r="Z90" i="1"/>
  <c r="AB147" i="1"/>
  <c r="AA147" i="1"/>
  <c r="AB121" i="1"/>
  <c r="AB120" i="1" s="1"/>
  <c r="AA121" i="1"/>
  <c r="AA120" i="1" s="1"/>
  <c r="AA6" i="1"/>
  <c r="Z121" i="1"/>
  <c r="Z120" i="1" s="1"/>
  <c r="Y121" i="1"/>
  <c r="Y120" i="1" s="1"/>
  <c r="Z68" i="1"/>
  <c r="Z16" i="1"/>
  <c r="Z15" i="1" s="1"/>
  <c r="AA410" i="1" l="1"/>
  <c r="Y28" i="1"/>
  <c r="R28" i="1"/>
  <c r="R6" i="1"/>
  <c r="W131" i="1"/>
  <c r="W410" i="1" s="1"/>
  <c r="S131" i="1"/>
  <c r="U131" i="1"/>
  <c r="R131" i="1"/>
  <c r="AB28" i="1"/>
  <c r="X28" i="1"/>
  <c r="T28" i="1"/>
  <c r="X131" i="1"/>
  <c r="T131" i="1"/>
  <c r="S93" i="1"/>
  <c r="S86" i="1" s="1"/>
  <c r="S410" i="1" s="1"/>
  <c r="V36" i="1"/>
  <c r="V28" i="1" s="1"/>
  <c r="V86" i="1"/>
  <c r="U93" i="1"/>
  <c r="U86" i="1" s="1"/>
  <c r="Q86" i="1"/>
  <c r="Q36" i="1"/>
  <c r="Q28" i="1" s="1"/>
  <c r="U36" i="1"/>
  <c r="U28" i="1" s="1"/>
  <c r="T6" i="1"/>
  <c r="AB86" i="1"/>
  <c r="X6" i="1"/>
  <c r="Z36" i="1"/>
  <c r="Z28" i="1" s="1"/>
  <c r="Z93" i="1"/>
  <c r="Z86" i="1" s="1"/>
  <c r="Y86" i="1"/>
  <c r="Y93" i="1"/>
  <c r="AB6" i="1"/>
  <c r="V6" i="1"/>
  <c r="X86" i="1"/>
  <c r="Z6" i="1"/>
  <c r="Q410" i="1" l="1"/>
  <c r="T410" i="1"/>
  <c r="Y410" i="1"/>
  <c r="AB410" i="1"/>
  <c r="U410" i="1"/>
  <c r="V410" i="1"/>
  <c r="Z410" i="1"/>
  <c r="X410" i="1"/>
  <c r="R410" i="1"/>
</calcChain>
</file>

<file path=xl/sharedStrings.xml><?xml version="1.0" encoding="utf-8"?>
<sst xmlns="http://schemas.openxmlformats.org/spreadsheetml/2006/main" count="2965" uniqueCount="897">
  <si>
    <t>Финансирование на 2022 год планового периода, тыс. руб.</t>
  </si>
  <si>
    <t>2022 год</t>
  </si>
  <si>
    <t>Обеспечение иммунизации населения на эндемичных территориях, приобретение вакцин: вакцины антирабической, вакцины против клещевого энцефалита, - вакцины сибиреязвенной, туляремийной живой вакцины</t>
  </si>
  <si>
    <t xml:space="preserve">Обеспечение расходными материалами и реагентами для проведения пренатальной диагностики  </t>
  </si>
  <si>
    <t xml:space="preserve">Обеспечение расходными материалами и реагентами для проведения пренатальной диагностики </t>
  </si>
  <si>
    <t>Поставка антиретровирусных препаратов в рамках централизованной закупки МЗ РФ</t>
  </si>
  <si>
    <t>Приобретены лекарственные препараты для профилактики профессионального заражения</t>
  </si>
  <si>
    <t>Приобретение лекарственных препаратов для профилактики ВИЧ-инфекций</t>
  </si>
  <si>
    <t>Заключение контракта на приобретение лекарственных препаратов для профилактики ВИЧ-инфекций</t>
  </si>
  <si>
    <t>Реализация мероприятий по оказанию специализированной медицинской помощи больным с психическими расстройствами, в том числе содержание учреждений.</t>
  </si>
  <si>
    <t>Определение потребности в автоматизированных рабочих местах медицинсикх работников медицинских организаций</t>
  </si>
  <si>
    <t>Утверждение плана дооснащения медицинских организаций автоматизированными рабочими местами, средствами защиты информации, периферийным оборудованием</t>
  </si>
  <si>
    <t>Подготовка технических заданий на  оборудование и программное обеспечение, определение объемов внедрения медицинских информационных систем
Проектирование и монтаж структурированных кабельных систем в медицинсикх организациях</t>
  </si>
  <si>
    <t xml:space="preserve">Проектирование и монтаж структурированных кабельных систем в медицинсикх организациях
Заключение контратов на поставку автоматизированных рабочих мест, средств защиты, периферийного оборудования
Внедрение медицинской информационной системы в подразделениях медицинсикх организациий </t>
  </si>
  <si>
    <t>Проведение обследования соответствия Региональной медицинской информационной системы требованиям минздравоо России</t>
  </si>
  <si>
    <t>Утверждение плана модернизации государственной информационной системы в сфере здравоохранения</t>
  </si>
  <si>
    <t>Подготовка технических заданий</t>
  </si>
  <si>
    <t>Внедрение подсистем государственной информационной системы в сфере здравоохранения Нижегородской области</t>
  </si>
  <si>
    <t>Подготовка технических заданий на оборудование, проведение конкурсных процедур, заключение контрактов на приобретение медицинского оборудования</t>
  </si>
  <si>
    <t>Проведение конкурсных процедур, заключение контрактов на приобретение медицинского оборудования, приобретение медицинского оборудования</t>
  </si>
  <si>
    <t>Определение медицинских оргнаизаций для создания 2 центров амбулаторно-онкологической помощи, подготовка нормативной документации</t>
  </si>
  <si>
    <t>Формирование аккредитационных комиссий для проведения аккредитации специалистов с высшим  и средним медицинским и фармацевтическим образованием.</t>
  </si>
  <si>
    <t>3.1. Развитие системы медицинской профилактики наркологических заболеваний и формирования здорового образа жизни у населения Нижегородской области, в том числе у детей. Профилактика развития зависимостей, включая сокращение потребления алкоголя, наркотических средств и психоактивных веществ, в том числе у детей</t>
  </si>
  <si>
    <t>3.1.1. Пропаганда и мотивирование граждан, в том числе детей и подростков, к ведению здорового образа жизни на популяционном, групповом, семейном и индивидуальном уровне с учетом специфики различных групп населения по возрасту, полу, образованию, социальному статусу</t>
  </si>
  <si>
    <t>3.1.2. Внедрение комплексных информационных и образовательных программ по вопросам здорового образа жизни для различных категорий граждан, сотрудников учреждений здравоохранения, образования, социальной защиты</t>
  </si>
  <si>
    <t>Разработка, тиражировании и распространении буклетов и памяток для различных групп населения (родители несовершеннолетних детей, школьники среднего и старшего школьного возраста, студенты, беременные женщины) с охватом всего несовершеннолетнего населения и студенческой молодежи (при условии финансирования)</t>
  </si>
  <si>
    <t>3.1.3 Оказание поддержки волонтерскому движению в образовательных учреждениях, общественным организациям, занимающимся профилактикой наркомании</t>
  </si>
  <si>
    <t>3.2. Реализация мероприятий по оказанию специализированной медицинской помощи наркологическим больным</t>
  </si>
  <si>
    <t>5.1. Оказание медицинской помощи больным с ОИМ и ОНМК в соответствии со стандартами</t>
  </si>
  <si>
    <t>6.1. Оказание медицинской помощи онкобольным в соответствии со стандартами</t>
  </si>
  <si>
    <t>7.1. Оказание населению Нижегородской области скорой медицинской помощи в соответствии со стандартами</t>
  </si>
  <si>
    <t>8.1. Оказание медицинской помощи населению Нижегородской области при дорожно-транспортных происшествиях в соответствии со стандартами</t>
  </si>
  <si>
    <t>Оказание медицинской помощи населению Нижегородской области при дорожно-транспортных происшествиях в травмацентрах I и II уровня</t>
  </si>
  <si>
    <t>Мероприятие 11 «Развитие службы  крови»</t>
  </si>
  <si>
    <t>2.1 Обеспечение расходными материалами и реагентами для проведения пренатальной диагностики</t>
  </si>
  <si>
    <t>3. Развитие специализированной медицинской помощи матерям и детям, в том числе аудиологический и неонатальный скрининг</t>
  </si>
  <si>
    <t xml:space="preserve">19.2.  Мотивирование граждан к ведению здорового образа жизни посредством проведения информационно-коммуникационной кампании, а также вовлечения граждан и некоммерческих организаций в мероприятия по укреплению общественного здоровья </t>
  </si>
  <si>
    <t>19.3. Разработка и внедрение программ укрепления здоровья на рабочем месте (корпоративных программ укрепления здоровья)</t>
  </si>
  <si>
    <t xml:space="preserve">Создание  центров общественного здоровья на базе центров здоровья и отделений (кабинетов) медицинской профилактики, внедрение муниципальных программ общественного здоровья </t>
  </si>
  <si>
    <t>Распространение рекламно-информационных материалов и демонстрация видеороликов по здоровому образу жизни на местных телеканалах, радио и в информационно-телекоммуникационной сети "Интернет", на мониторах медицинских организаций Нижегородской области, на мониторах маршрутных такси</t>
  </si>
  <si>
    <t>Внедрение корпоративных программ по укреплению здоровья работающих граждан Нижегородской области</t>
  </si>
  <si>
    <t>Подготовка аукционной документации, проведение конкурсных процедур на заключение контрактов по капитальному ремонту</t>
  </si>
  <si>
    <t>Заключение контрактов, проведение капитального ремонта</t>
  </si>
  <si>
    <t>Размещение средств наружной рекламы – 50 рекламных щитов и билбордов. Размещение информационных материалов через региональное радио, телевидение, печатные СМИ, развитие и продвижение сайта ГБУЗ НО «Нижегородский областной наркологический диспансер». (при условии финансирования)</t>
  </si>
  <si>
    <t>Разработка и проведение программ лекций, семинаров, мотивационного консультирования, социально-психологических занятий с различными группами несовершеннолетнего населения и студенческой молодежи.(при условии финансирования)</t>
  </si>
  <si>
    <t>Разработка и внедрение в работу детской наркологической службы Нижегородской области программ семейного консультирования с обучением родителей оздоровительной системе воспитания ребенка. (при условии финансирования)</t>
  </si>
  <si>
    <t>Разработка и внедрение в работу наркологической службы Нижегородской области программ по индивидуальному медико-генетическому и мотивационному консультированию. (при условии финансирования)</t>
  </si>
  <si>
    <t>4. Оказание медицинской помощи матери и ребенку</t>
  </si>
  <si>
    <t xml:space="preserve"> Оказание медицинской помощи матери и ребенку</t>
  </si>
  <si>
    <t>5. Осуществление полномочий в области социальной поддержки и социального обслуживания семей, имеющих детей</t>
  </si>
  <si>
    <t>5.1. Обеспечение молочными смесями детей в учреждениях выдачи детского питания</t>
  </si>
  <si>
    <t>Обеспечение детей молочными смесями</t>
  </si>
  <si>
    <t>Проведение методических обучающих семинаров по методам профилактики наркологических заболеваний в крупных районах Нижегородской области</t>
  </si>
  <si>
    <t xml:space="preserve">Разработка программы групповых социально-психологических занятий (тренингов) для подготовки волонтеров. </t>
  </si>
  <si>
    <t>Проведение подготовки до 300 волонтеров из числа старшеклассников школ и студенческой молодежи</t>
  </si>
  <si>
    <t>Обучение методам подготовки волонтеров 100 специалистов образовательных учреждений и учреждений социального обслуживания несовершеннолетних</t>
  </si>
  <si>
    <t>Проведение обучающих семинаров для представителей общественных организаций</t>
  </si>
  <si>
    <t xml:space="preserve">Оказание специализированной медицинской помощи наркологическим больным, в том числе содержание наркологических учреждений </t>
  </si>
  <si>
    <t>Мероприятие 4 "Совершенствование системы оказания медицинской помощи больным с психическими расстройствами и расстройствами поведения"</t>
  </si>
  <si>
    <t>Реализация мероприятий по оказанию специализированной медицинской помощи больным с психическими расстройствами в том числе содержание учреждений.</t>
  </si>
  <si>
    <t>Мероприятие 5 "Совершенствование медицинской помощи с острыми сосудистыми заболеваниями"</t>
  </si>
  <si>
    <t>Оказание медицинской помощи больным с ОИМ и ОНМК</t>
  </si>
  <si>
    <t xml:space="preserve">Оказание медицинской помощи больным с ОИМ и ОНМК </t>
  </si>
  <si>
    <t>Мероприятие 6 "Совершенствование системы оказания медицинской помощи больным онкологическими заболеваниями"</t>
  </si>
  <si>
    <t>Минздрав НО, ГБУЗ НО «НООД»</t>
  </si>
  <si>
    <t>7.1. Обеспечение кадрового потенциала для выполнения программы государственных гарантий бесплатного оказанию населению Нижегородской области медицинской помощи на основе достижения укомплектованности государственных учреждений здравоохранения Нижегородской области, устранения кадрового дисбаланса между поликлиникой и стационаром, расширением перечня медицинских организаций, включенных в территориальную программу обязательного медицинского страхования.</t>
  </si>
  <si>
    <t>14.1. Проведение информационно-коммуникационной кампании, направленной на профилактику онкологических заболеваний</t>
  </si>
  <si>
    <t>14.2. Организация сети центров амбулаторной онкологической помощи</t>
  </si>
  <si>
    <t>14.3. Переоснащение медицинским оборудованием медицинских организаций, оказывающих медицинскую помощь больным с онкологическими заболеваниями</t>
  </si>
  <si>
    <t>14.4.  Новое строительство и реконструкция</t>
  </si>
  <si>
    <t>Выполнение ПИР, проведение государственной экспертизы проектной документации</t>
  </si>
  <si>
    <t>17.1. Обеспечение работоспособности единой государственной информационной системы в сфере здравоохранения Нижегородской области и развитие ее подсистем</t>
  </si>
  <si>
    <t>ГКУ НО "Пресс-служба Правительства Нижегородской области" ,Минздрав НО, Минсоцполитики НО, Минкультуры НО, Нижегородский филиал Общественной Всероссийской организации «Лига здоровья наций» (по согласованию), ПИМУ, Управление Роспотребнадзора по Нижегородской области (по согласованию)</t>
  </si>
  <si>
    <t>12.1. Реконструкция ГБУЗ НО «Дивеевская центральная районная больница имени академика Н.Н.Блохина», с. Дивеево, ул. Космонавтов, д. 1а</t>
  </si>
  <si>
    <t>Строительство</t>
  </si>
  <si>
    <t xml:space="preserve">Строительство </t>
  </si>
  <si>
    <t>Минздрав НО, минстрой НО, МО</t>
  </si>
  <si>
    <t>Подготовка документации для проведения аукциона для выбора подрядной организации на выполнение капитального и выборочного ремонта</t>
  </si>
  <si>
    <t xml:space="preserve">Проведение конкурсных процедур, заключение контрактов </t>
  </si>
  <si>
    <t>Проведение конкурсных процедур, заключение контрактов, выполнение капитального и выборочного ремонта</t>
  </si>
  <si>
    <t>Подготовка документации для проведения аукциона для выбора подрядной организации на выполнение капитального  и выборочного ремонта</t>
  </si>
  <si>
    <t>Проведение конкурсных процедур, заключение контрактов, выполнение капитальногои выборочного ремонта</t>
  </si>
  <si>
    <t>21.3. Оснащение автомобильным транспортом медицинских организаций,  оказывающих первичную медико-санитарную помощь, центральных районных и  районных больниц, расположенных в  сельской мест-ности, поселках городского типа и малых городах (с численностью населения до 50 тыс. человек), для доставки пациентов в медицинские организации, медицинских работников до места жительства пациентов, а также для перевозки биологических материалов для исследований, доставки лекарственных препаратов до жителей отдаленных районов</t>
  </si>
  <si>
    <t>Формирование описания объекта закупки, согласование с министерством экономического развития и инвестиций НО</t>
  </si>
  <si>
    <t>Подготовка конкурсной документации, проведение конкурсных процедур, заключение контрактов на приобретение автомобилей</t>
  </si>
  <si>
    <t>Проведение конкурсных процедур, заключение контрактов на приобретение автомобилей</t>
  </si>
  <si>
    <t>Подготовка конкурсной документации,проведение конкурсных процедур, заключение контрактов на приобретение автомобилей</t>
  </si>
  <si>
    <t>21.4. С учетом паспортов медицинских организаций приведение материально-технической базы медицинских организаций, оказывающих первичную медико-санитарную помощь взрослым и детям, их обособленных структурных подразделений, центральных районных и районных больниц в соответствие с требованиями порядков оказания медицинской помощи, их дооснащение и переоснащение оборудованием для оказания медицинской помощи</t>
  </si>
  <si>
    <t>Подготовка технических заданий на оборудование, подготовка конкурсной документации</t>
  </si>
  <si>
    <t>Подготовка технических заданий на оборудование, проведение конкурсных процедур, заключение контрактов на приобретение медицинского оборудования, проведение закупки оборудования</t>
  </si>
  <si>
    <t>Проведение конкурсных процедур, заключение контрактов на приобретение медицинского оборудования, проведение закупки оборудования</t>
  </si>
  <si>
    <t xml:space="preserve"> Подпрограмма 20 «Капитальный ремонт государственных организаций Нижегородской области»</t>
  </si>
  <si>
    <t>21. Подпрограмма 21 «Региональная программа модернизации первичного звена здравоохранения Нижегородской области»</t>
  </si>
  <si>
    <t>21.1. Осуществление нового строительства (его завершение), замены зданий в случае высокой степени износа, наличия избыточных площадей медицинских организаций и их обособленных структурных подразделений, на базе которых оказывается первичная медико-санитарная помощь (поликлиники, поликлинические подразделения, амбулатории отделения (центры) врача общей практики, фельдшерско-акушерские и фельдшерские пункты), а также зданий (отдельных зданий, комплексов зданий) центральных районных и районных больниц</t>
  </si>
  <si>
    <t xml:space="preserve">Приложение к приказу
 министерства здравоохранения 
Нижегородской области от _______  № ________ </t>
  </si>
  <si>
    <t>6. Предупреждение распространения, профилактика, диагностика и лечение новой коронавирусной инфекции (COVID-19)</t>
  </si>
  <si>
    <t xml:space="preserve">16.1. Мероприятия по обеспечению роста численности врачей и средних медицинских работников, работающих в государственных медицинских организациях Нижегородской области </t>
  </si>
  <si>
    <t xml:space="preserve">16.2. Мероприятия по организации допуска специалистов к профессиональной деятельности через процедуру аккредитации специалистов </t>
  </si>
  <si>
    <t>Осуществление выплат стимулирующего характера</t>
  </si>
  <si>
    <t>Финансирование на 2023 год планового периода, тыс. руб.</t>
  </si>
  <si>
    <t>2023 год</t>
  </si>
  <si>
    <t>Оказание медицинской помощи сельскому населению, оказания медицинской помощи посредством стационар замещающих и выездных методов работы, неотложная помощь на базе поликлинических подразделений</t>
  </si>
  <si>
    <t>6.1. Осуществление выплат стимулирующего характера в соответствии с распоряжением Правительства Нижегородской области от 02.06.2020 № 570-р в рамках мероприятий по предупреждению распространения, профилактике, диагностике и лечению новой коронавирусной инфекции (COVID-19) на территории Нижегородской области</t>
  </si>
  <si>
    <t>Проведение мероприятий по предупреждению распространения, профилактике, диагностике и лечению новой коронавирусной инфекции (COVID-2019) на территории Нижегородской области</t>
  </si>
  <si>
    <t>Организованы 2 центра амбулаторно-онкологической помощи</t>
  </si>
  <si>
    <t>1.4. Повышение качества диагностики и лечения туберкулеза.  Приобретение диагностических средств для выявления, определения чувствительности микобактерии туберкулеза и мониторинга лечения больных туберкулезом, а также медицинских изделий в соответствии со стандартом оснащения, предусмотренным порядком оказания медицинской помощи больным туберкулезом</t>
  </si>
  <si>
    <t xml:space="preserve">Мероприятие 12. "Иные мероприятия" </t>
  </si>
  <si>
    <t xml:space="preserve">Минздрав НО, Минстрой НО, ГБУЗ НО </t>
  </si>
  <si>
    <t>Минздрав НО, ТФОМС НО</t>
  </si>
  <si>
    <t>2.2.Оснащение оборудованием окружных кабинетов пренатальной диагностики</t>
  </si>
  <si>
    <t>6.2. Оплата отпусков и выплата компенсации за неиспользованные отпуска работникам, получавшим выплаты стимулирующего характера по распоряжениям Правительства Нижегородской области от 2 июня 2020 года № 565-р и № 570-р, за счет средств областного бюджета</t>
  </si>
  <si>
    <t xml:space="preserve">6.3. Проведение мероприятий по предупреждению распространения, профилактике, диагностике и лечению новой коронавирусной инфекции (COVID-19) на территории Нижегородской области </t>
  </si>
  <si>
    <t>14.4.1. Строительство «Областной онкологический центр Нижегородской области»</t>
  </si>
  <si>
    <t>20.1. Разработка проектно-сметной документации на проведение капитального ремонта зданий и сооружений государственных организаций Нижегородской области</t>
  </si>
  <si>
    <t>20.2. Проведение капитального ремонта государственных организаций Нижегородской области</t>
  </si>
  <si>
    <t>20.2.1.  Капитальный ремонт МО I уровня</t>
  </si>
  <si>
    <t>20.2.2. Капитальный ремонт МО II уровня</t>
  </si>
  <si>
    <t>20.2.3. Капитальный ремонт МО III уровня</t>
  </si>
  <si>
    <t>Подготовка исходно-разрешительной документации, предоставление земельного участка, подготовка заданий на проектирование.</t>
  </si>
  <si>
    <t>4.1. Реализация мероприятий по оказанию специализированной медицинской помощи больным с психическими расстройствами</t>
  </si>
  <si>
    <t xml:space="preserve">Оказание медицинской помощи онкобольным в соответствии со стандартами в условиях круглосуточного и дневного стационара. </t>
  </si>
  <si>
    <t>11.1. Развитие добровольного донорства</t>
  </si>
  <si>
    <t>11.2. Реализация мероприятий по заготовке, переработке, хранению донорской крови и ее компонентов и препаратов</t>
  </si>
  <si>
    <t>Оказание специализированной медицинской помощи в рамках Программы государственных гарантий оказания бесплатной медицинской помощи населению Нижегородской области на 2020 год и плановый период 2021 и 2022 годов</t>
  </si>
  <si>
    <t xml:space="preserve">Реализация мероприятий по оказанию медицинской помощи новорожденным. </t>
  </si>
  <si>
    <t>1.1. Ликвидация дефицита коек реанимации новорожденных</t>
  </si>
  <si>
    <t xml:space="preserve">Закупка расходных материалов для проведения неонатального скрининга  новорожденным </t>
  </si>
  <si>
    <t>Закупка расходных материалов для проведения неонатального скрининга новорожденным</t>
  </si>
  <si>
    <t>Подготовка технической документации для заключения контрактов на закупку расходных материалов для проведения неонатального скрининга.</t>
  </si>
  <si>
    <t>Оказание ВМП по профилю ЭКО  женщинам, страдающим бесплодием</t>
  </si>
  <si>
    <t xml:space="preserve">Оказание ВМП по профилю ЭКО  женщинам, страдающим бесплодием </t>
  </si>
  <si>
    <t xml:space="preserve">Оказание ВМП по профилю ЭКО женщинам, страдающим бесплодием </t>
  </si>
  <si>
    <t>Оказание ВМП по профилю ЭКО женщинам, страдающим бесплодием</t>
  </si>
  <si>
    <t>3.1. Совершенствование неонатального и аудиологического скрининга</t>
  </si>
  <si>
    <t>Оказание медицинской помощи детям в детских стационарах</t>
  </si>
  <si>
    <t>Реализация Концепции комплексного сопровождения людей с расстройствами аутистического 
спектра и другими ментальными нарушениями</t>
  </si>
  <si>
    <t>Оказание реабилитационной помощи, в том числе содержание учреждений оказывающих реабилитационную помощь</t>
  </si>
  <si>
    <t>Оказание паллиативной помощи</t>
  </si>
  <si>
    <t>Повышение квалификации медицинского персонала</t>
  </si>
  <si>
    <t xml:space="preserve">7.2. Реализация профессиональных образовательных программ, подготовка переподготовка медицинского персонала </t>
  </si>
  <si>
    <t>13.1. Переоснащение региональных сосудистых центров и первичных сосудистых отделений, в том числе оборудованием для ранней медицинской реабилитации.</t>
  </si>
  <si>
    <t>13.2. Профилактика развития сердечно-сосудистых заболеваний и сердечно-сосудистых осложнений у пациентов высокого риска, находящихся на диспансерном наблюдении.</t>
  </si>
  <si>
    <t>При условии финансирования оснащение медицинских образовательных организаций скрининговым оборудованием. Развитие сети отделений восстановительного лечения при детских поликлиниках</t>
  </si>
  <si>
    <t>Мероприятие 5 "Выявление и профилактика факторов риска основных хронических неинфекционных заболеваний в учреждениях первичной медико-санитарной помощи Нижегородской области "</t>
  </si>
  <si>
    <t>Минздрав НО,</t>
  </si>
  <si>
    <t>Минздрав  НО</t>
  </si>
  <si>
    <t>Проведение мастер-класса по углубленному профилактическому консультированию.</t>
  </si>
  <si>
    <t>Повышение роли центров здоровья в проведении диспансеризации и диспансерного наблюдения за гражданами, имеющими высокий риск развития сердечно сосудистых заболеваний</t>
  </si>
  <si>
    <t>Мероприятие 7 «Развитие первичной медико-санитарной помощи в Нижегородской области, в том числе развитие сети фельдшерско-акушерских пунктов в Нижегородской области»</t>
  </si>
  <si>
    <t>Минздрав  НО, ГБУЗ НО</t>
  </si>
  <si>
    <t>Минздрав НО, ГБУЗ НО</t>
  </si>
  <si>
    <t>Мероприятие 8 «Вакцинопрофилактика»</t>
  </si>
  <si>
    <t>8.1. Достижение высокого уровня охвата профилактическими прививками и защита населения по эпидемическим показаниям</t>
  </si>
  <si>
    <t>Работы по обеспечению медицинских организаций вакцинами и др. иммунопрепаратами (составление заявок, договоров, хранение, выдача, транспортировка)</t>
  </si>
  <si>
    <t>Обеспечение иммунизации населения на эндемичных территориях, приобретение вакцин: вакцины антирабической, вакцины против клещевого энцефалита, - вакцины сибиреязвенно, туляремийной живой вакцины</t>
  </si>
  <si>
    <t>Обеспечение защиты населения по эпидемическим показаниям, в том числе приобретение вакцин: вакцины против гепатита А, иммуноглобулина антирабического, иммуноглобулина против клещевого энцефалита,-вакцины против менингококковой инфекции</t>
  </si>
  <si>
    <t>Обеспечение иммунизации детей из групп риска, в том числе приобретение: -вакцины против пневмококковой инфекции, вакцины против ветряной оспы, вакцины против дифтерии, столбняка, коклюша</t>
  </si>
  <si>
    <t>8.1.1 Обеспечение иммунизации населения на эндемичных территориях, в том числе приобретение вакцин: антирабической, вакцины против клещевого энцефалита, вакцины сибиреязвенной, туляремийной живой вакцины.</t>
  </si>
  <si>
    <t>Проведение иммунизации населения вакциной. Обработка заявок на приобретение вакцин, подготовка документации для заключения контрактов на поставку вакцин. Проведение вакцинации населения, переходящими остатками с прошлого года.</t>
  </si>
  <si>
    <t>Обработка заявок на приобретение вакцин, подготовка документации для заключения контрактов на поставку вакцин. Приобретение вакцин. Проведение вакцинации населения, переходящими остатками с прошлого года</t>
  </si>
  <si>
    <t>Приобретение вакцин, проведение вакцинации населения.</t>
  </si>
  <si>
    <t>Проведение вакцинации населения</t>
  </si>
  <si>
    <t xml:space="preserve">Проведение иммунизации населения вакциной. Обработка заявок на приобретение вакцин, подготовка документации для заключения контрактов на поставку вакцин. Проведение вакцинации населения, переходящими остатками с прошлого года </t>
  </si>
  <si>
    <t>Обработка заявок на приобретение вакцин, подготовка документации для заключения контрактов на поставку вакцин. Приобретение вакцин. Проведение вакцинации населения.</t>
  </si>
  <si>
    <t>Приобретение вакцин, проведение иммунизации населения.</t>
  </si>
  <si>
    <t>Проведение туберкулинодиагностики. Обработка заявок на приобретение вакцин, подготовка документации для заключения контрактов на поставку вакцин.</t>
  </si>
  <si>
    <t>Проведение туберкулинодиагностики. Приобретение туберкулина</t>
  </si>
  <si>
    <t>Проведение туберкулинодиагностики..Приобретение туберкулина</t>
  </si>
  <si>
    <t>8.3. Совершенствование единой компьютерной системы по планированию и учету профилактических прививок</t>
  </si>
  <si>
    <t>Подпрограмма 2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</si>
  <si>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Мероприятие 1 «Совершенствование системы оказания медицинской помощи больным туберкулёзом»</t>
  </si>
  <si>
    <t>1.1. Улучшение материально–технической базы противотуберкулёзных учреждений</t>
  </si>
  <si>
    <t>Минздрав НО; ГБУЗ НО</t>
  </si>
  <si>
    <t>1.3. Реализация мероприятий по оказанию специализированной медицинской помощи больным туберкулезом</t>
  </si>
  <si>
    <t>Госпитализация и стационарное лечение не менее 70% взрослых впервые выявленных больных туберкулёзом и не менее 80% детей впервые выявленных больных туберкулёзом. Эффективность лечения впервые выявленных больных лекарственно-чувствительным туберкулёзом не ниже 70%, туберкулёзом с множественной лекарственной устойчивостью – не ниже 60%</t>
  </si>
  <si>
    <t>Мероприятие 10
Предупреждение распространения, профилактика, диагностика и лечение  новой коронавирусной инфекции (COVID-19)</t>
  </si>
  <si>
    <t>Минздрав НО, МО</t>
  </si>
  <si>
    <t>Выполнен капитальный ремонт</t>
  </si>
  <si>
    <t>8.1.2. Обеспечение защиты населения по эпидемическим показаниям, в том числе приобретение вакцин: против гепатита А, иммуноглобулина антирабического, иммуноглобулина против клещевого энцефалита, вакцины против менингококковой инфекции, бруцеллеза, кори, эпидемического паротита.</t>
  </si>
  <si>
    <t xml:space="preserve">16.3.  Мероприятия по увеличению числа врачей и средних медицинских работников, совершенствующих свои знания в рамках системы непрерывного медицинского образования, в том числе с использованием дистанционных образовательных технологий, путем освоения дополнительных образовательных программ, разработанных с учетом порядков оказания медицинской помощи, клинических рекомендаций и принципов доказательной медицины, с использованием портала непрерывного медицинского образования </t>
  </si>
  <si>
    <t>18.1. Развитие экспорта медицинских услуг</t>
  </si>
  <si>
    <t xml:space="preserve">Разработка и внедрение системы мониторинга статистических данных медицинских организаций по объему оказания медицинских услуг иностранным гражданам, анализ структуры международного экспорта медицинских услуг; повышение уровня информированности иностранных граждан о медицинских услугах, доступных в государственных медицинских организациях  </t>
  </si>
  <si>
    <t>Подпрограмма 18 «Региональный проект «Развитие экспорта медицинских услуг»</t>
  </si>
  <si>
    <t>Подпрограмма 19 «Региональный проект «Формирование системы мотивации граждан Нижегородской области к здоровому образу жизни, включая здоровое питание и отказ от вредных привычек» (Укрепление общественного здоровья)»</t>
  </si>
  <si>
    <t xml:space="preserve">19.1. Формирование среды, способствующей ведению гражданами здорового образа жизни, включая здоровое питание (в том числе ликвидацию микронутриентной недостаточности, сокращение потребления соли и сахара), защиту от табачного дыма, снижение потребления алкоголя </t>
  </si>
  <si>
    <t>Мероприятие 7 «Совершенствование оказания скорой, в том числе скорой специализированной медицинской помощи, медицинской эвакуации»</t>
  </si>
  <si>
    <t>Оказание населению Нижегородской области скорой медицинской помощи .Оказание услуг скорой медицинской помощи в системе ОМС</t>
  </si>
  <si>
    <t>Мероприятие 8 "Совершенствование системы оказания медицинской помощи пострадавшим при дорожно-транспортных происшествиях"</t>
  </si>
  <si>
    <t>Мероприятие 10 «Совершенствование высокотехнологичной медицинской помощи, развитие новых эффективных методов лечения в Нижегородской области»</t>
  </si>
  <si>
    <t>10.1. Увеличение количества медицинских организаций находящихся в ведении Минздрава НО, участвующих в оказании ВМП на условиях софинансирования из бюджета Российской Федерации</t>
  </si>
  <si>
    <t>Увеличение количества медицинских организаций находящихся в ведении Минздрава НО . Оказание ВМП населению Нижегородской области</t>
  </si>
  <si>
    <t xml:space="preserve">Увеличение количества медицинских организаций находящихся в ведении Минздрава НО . Оказание ВМП населению Нижегородской области </t>
  </si>
  <si>
    <t>Минздрав НО, ГБУЗ НО «НОЦК»</t>
  </si>
  <si>
    <t>Разработка и изготовление информационных материалов по пропаганде добровольного донорства</t>
  </si>
  <si>
    <t>Проведение социальных пропагандистских кампаний среди школьников, учащихся учреждений дополнительного образования, студентов учреждений среднего и высшего профессионального образования:</t>
  </si>
  <si>
    <t>Реализация мероприятий по заготовке, переработке, хранению донорской крови и ее компонентов и препаратов, в том числе содержание ГБУЗ НО «НОЦК»</t>
  </si>
  <si>
    <t>Оказание иных видов медицинской помощи , в том числе содержание учреждений здравоохранения по иным видам медицинской помощи</t>
  </si>
  <si>
    <t>Оказание иных видов медицинской помощи, в том числе содержание учреждений здравоохранения по иным видам медицинской помощи</t>
  </si>
  <si>
    <t>Подпрограмма 4 «Охрана здоровья матери и ребенка»</t>
  </si>
  <si>
    <t>1. Повышение доступности и качества медицинской помощи матерям и детям, в том числе повышение доступности и качества первичной медико-санитарной помощи детям</t>
  </si>
  <si>
    <t xml:space="preserve">Реализация мероприятий по оказанию медицинской помощи новорожденным </t>
  </si>
  <si>
    <t>Реализация мероприятий по оказанию медицинской помощи новорожденным</t>
  </si>
  <si>
    <t>Минздрав НО, ГБУЗ НО "Клинический диагностический центр"</t>
  </si>
  <si>
    <t>Подготовка технической документации для заключения контрактов на приобретение расходных материалов и реагентов для проведения пренатальной диагностики</t>
  </si>
  <si>
    <t>Обеспечение расходными материалами и реагентами для проведения пренатальной диагностики</t>
  </si>
  <si>
    <t>Подготовка технической документации для заключения контрактов на закупку расходных материалов для проведения неонатального скрининга</t>
  </si>
  <si>
    <t>Закупка расходных материалов для проведения неонатального скрининга</t>
  </si>
  <si>
    <t>Приобретение детских молочных смесей</t>
  </si>
  <si>
    <t>2.2.3. Проведение массовых мероприятий с информированием населения, в том числе в ключевых группах населения, с привлечением социально ориентированных некоммерческих организаций, осуществляющих деятельность в социальной сфере</t>
  </si>
  <si>
    <t>Подпрограмма 5 «Развитие медицинской реабилитации и санаторно-курортного лечения, в том числе детям»</t>
  </si>
  <si>
    <t xml:space="preserve">Минздрав НО; ГБУЗ НО </t>
  </si>
  <si>
    <t>Обеспечение путевками в санаторно-курортные организации беременных женщин групп риска после проведенного стационарного лечения</t>
  </si>
  <si>
    <t>Обеспечение путевками в санаторно-курортные организации беременных женщин групп риска  после проведенного стационарного лечения</t>
  </si>
  <si>
    <t>Подпрограмма 6 «Оказание паллиативной помощи, в том числе детям»</t>
  </si>
  <si>
    <t xml:space="preserve">Минздрав НО, ГБУЗ НО </t>
  </si>
  <si>
    <t>Подпрограмма 7 «Кадровое обеспечение системы здравоохранения»</t>
  </si>
  <si>
    <t>Минздрав НО, ГБУЗ НО, организации высшего и среднего профессионального образования</t>
  </si>
  <si>
    <t>Подпрограмма 8 «Совершенствование системы лекарственного обеспечения, в том числе в амбулаторных условиях»</t>
  </si>
  <si>
    <t xml:space="preserve">Сохранение достигнутого уровня лекарственного обеспечения граждан, имеющих право на получение государственной социальной помощи в виде набора социальных услуг, а также компенсация расходов, связанных с изменением валютного курса при приобретении импортных лекарственных препаратов, закупаемых в рамках реализации про-граммы государственных гарантий бесплатного оказания гражданам медицинской помощи </t>
  </si>
  <si>
    <t>Подпрограмма 9 «Развитие информатизации в здравоохранении»</t>
  </si>
  <si>
    <t>5.1. Повышение доступности и качества проведения профилактической работы среди населения Нижегородской области 
(Работа центров здоровья для взрослого населения)</t>
  </si>
  <si>
    <t>7.1. Совершенствование системы оказания помощи сельскому населению (повышение укомплектованности медицинским персоналом, проведение диспансеризации населения, развитие новых форм оказания медицинской помощи – стационарозамещающих и выездных методов работы, развитие неотложной помощи на базе поликлинических подразделений, развитие института врачей общей практики, развитие медико-санитарной помощи)</t>
  </si>
  <si>
    <t xml:space="preserve">8.1.3. Обеспечение иммунизации детей из групп риска, в том числе: приобретение вакцины против пневмококковой инфекции, вакцины против ветряной оспы, вакцины против дифтерии, столбняка, коклюша, вируса папилломы человека, дизентерии. </t>
  </si>
  <si>
    <t>8.1.4. Организация работы по обеспечению медицинских организаций вакцинами и другими иммунобиологическими препаратами, в том числе: составление заявок, договоров, обеспечение хранения, выдачи, транспортировки и вакцин</t>
  </si>
  <si>
    <t>8.2.Совершенствование работы по туберкулинодиагностике 
(приобретение туберкулина)</t>
  </si>
  <si>
    <t>1.2. Проведение заключительной дезинфекции в наиболее опасных в эпидемическом отношении в очагах туберкулёза</t>
  </si>
  <si>
    <t xml:space="preserve">Минстрой НО, минздрав НО, ГБУЗ НО </t>
  </si>
  <si>
    <t>Выполнение ПИР, получение государственной экспертизы проектной документации</t>
  </si>
  <si>
    <t>Подпрограмма 10 «Совершенствование системы территориального планирования здравоохранения Нижегородской области»</t>
  </si>
  <si>
    <t>Функционирование трехуровневой системы оказания медицинской помощи</t>
  </si>
  <si>
    <t>Подпрограмма 13 «Региональный проект «Борьба с сердечно-сосудистыми заболеваниями»</t>
  </si>
  <si>
    <t>Подпрограмма 14 «Региональный проект «Борьба с онкологическими заболеваниями»</t>
  </si>
  <si>
    <t>Сопровождение программного комплекса «Управление иммунизацией»</t>
  </si>
  <si>
    <t xml:space="preserve"> Проведение вакцинации против пневмококковой инфекции гражданам старше трудоспособного возраста</t>
  </si>
  <si>
    <t>Формирование целевого приема абитуриентов в образовательные учреждения высшего профессионального образования</t>
  </si>
  <si>
    <t xml:space="preserve">Разработка и тиражирование информационных материалов </t>
  </si>
  <si>
    <t xml:space="preserve">Проведение  информационно-коммуникационной кампании </t>
  </si>
  <si>
    <t>Подготовка документации для приобретения медицинского оборудования ГБУЗ НО «Нижегородский областной клинический онкологический диспансер»; ГБУЗ НО «Центральная городская больница г. Арзамас»; ГБУЗ НО «Павловская ЦРБ».</t>
  </si>
  <si>
    <t>Приобретено медицинское оборудование</t>
  </si>
  <si>
    <t xml:space="preserve"> Вылеты санавиации</t>
  </si>
  <si>
    <t>Наименование подпрограммы, основного мероприятия подпрограммы/мероприятий в рамках основного мероприятия подпрограммы</t>
  </si>
  <si>
    <t>Планируемый результат (краткое описание)</t>
  </si>
  <si>
    <t>Начала реализации</t>
  </si>
  <si>
    <t>Окончания реализации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</si>
  <si>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</si>
  <si>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</si>
  <si>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</si>
  <si>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</si>
  <si>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Местный бюджет </t>
  </si>
  <si>
    <t>I квартал</t>
  </si>
  <si>
    <t>II -квартал</t>
  </si>
  <si>
    <t>III квартал</t>
  </si>
  <si>
    <t>IV квартал</t>
  </si>
  <si>
    <t>II квартал</t>
  </si>
  <si>
    <t>Срок (год)</t>
  </si>
  <si>
    <t>Подпрограмма 1 "Профилактика заболеваний и формирование здорового образа жизни. Развитие первичной медико-санитарной помощи"</t>
  </si>
  <si>
    <t>Минздрав НО</t>
  </si>
  <si>
    <t xml:space="preserve">Мероприятие 3 "Повышение уровня физической активности населения Нижегородской области </t>
  </si>
  <si>
    <t>3.1. Оказание первичной медико-санитарной помощи лицам, занимающимся физической культурой и спортом</t>
  </si>
  <si>
    <t>Оказание первичной медико-санитарной помощи</t>
  </si>
  <si>
    <t>4.1. Развитие службы медицинской профилактики</t>
  </si>
  <si>
    <t>Минздрав НО, Управление Роспотребнадзора по Нижегородской области, Нижегородский филиал «Лиги здоровья наций», Минобр НО</t>
  </si>
  <si>
    <t>Проведение мониторинга суицидов и причин суицидальных попыток у несовершеннолетних. Организация выездных акций мобильных профилактических центров для проведения массовой функциональной диагностики различных систем организма и профилактических мероприятий с населением, охват профилактическими осмотрами с помощью мобильных комплексов несовершеннолетних</t>
  </si>
  <si>
    <t xml:space="preserve">Проведение мониторинга суицидов и причин суицидальных попыток у несовершеннолетних. Организация и проведение сдачи норм ГТО в образовательных организациях, увеличение охвата занятиями физкультурой обучающихся в образовательных организациях </t>
  </si>
  <si>
    <t>Проведение мониторинга суицидов и причин суицидальных попыток у несовершеннолетних. Создание детского центра здоровья на базе Семеновской ЦРБ (при условии финансирования)</t>
  </si>
  <si>
    <t>Проведение мониторинга суицидов и причин суицидальных попыток у несовершеннолетних. При условии финансирования оснащение медицинских образовательных организаций скрининговым оборудованием</t>
  </si>
  <si>
    <t>Проведение мониторинга суицидов и причин суицидальных попыток у несовершеннолетних. Организация выездных акций мобильных профилактических центров для проведения массовой функциональной диагностики различных систем организма и профилактических мероприятий с населением охват профилактическими осмотрами с помощью мобильных комплексов несовершеннолетних.</t>
  </si>
  <si>
    <t>Проведение мониторинга суицидов и причин суицидальных попыток у несовершеннолетних. Организация и проведение сдачи норм ГТО в образовательных организациях, увеличение охвата занятиями физкультурой обучающихся в образовательных организациях.</t>
  </si>
  <si>
    <t>Проведение мониторинга суицидов и причин суицидальных попыток у несовершеннолетних. Создание детского центра здоровья на базе Лысковской ЦРБ при условии финансирования</t>
  </si>
  <si>
    <t>Доля впервые выявленных больных туберкулезом с бактериовыделением, которым проведен тест на лекарственную чувствительность возбудителя (ТЛЧ) до начала лечения не ниже 95%. Доля впервые выявленных больных с бактериовыделением и/или выделенной ДНК МБТ, прошедших тестирование на лекарственную устойчивость возбудителя до начала лечения молекулярно-генетическими методами не ниже 90%.</t>
  </si>
  <si>
    <t>Мероприятие 2 "Совершенствование оказания медицинской помощи лицам, инфицированным вирусом иммунодефицита человека, гепатитами В и С"</t>
  </si>
  <si>
    <t>2.1. Совершенствование системы диагностики и лечения ВИЧ-инфекции. Обеспечение профилактики вертикального и профессионального заражения ВИЧ-инфекцией.</t>
  </si>
  <si>
    <t>Подготовка документов для заключения контрактов на приобретение препаратов и расходных материалов для диагностики инфицирования вирусом иммунодефицита человека, обоснования антиретровирусной терапии и оценки эффективности лечения.</t>
  </si>
  <si>
    <t>Приобретение препаратов и расходных материалов для диагностики инфицирования вирусом иммунодефицита человека, обоснования антиретровирусной терапии и оценки эффективности лечения.</t>
  </si>
  <si>
    <t>2.1.1. Приобретение препаратов для комплексной терапии ВИЧ-инфицированных</t>
  </si>
  <si>
    <t>2.2. Проведение профилактических мероприятий, в том числе информирование и обучение населения, представителей ключевых групп и больных ВИЧ-инфекцией в рамках "Школы пациента" безопасному поведению.</t>
  </si>
  <si>
    <t>Минздрав НО, ГБУЗ НО "НОЦ СПИД"</t>
  </si>
  <si>
    <t>Закупка лекарственных средств</t>
  </si>
  <si>
    <t>Закуплены лекарственные средства</t>
  </si>
  <si>
    <t>Размещение информационных материалов через наружную рекламу, Интернет, региональное телевидение, поддержка работы сайта ГБУЗНО «НОЦ СПИД»</t>
  </si>
  <si>
    <t>Проведение массовых мероприятий с информированием населения</t>
  </si>
  <si>
    <t>Разработка и тиражирование информационных материалов для работы с больными ВИЧ-инфекцией, контингентами риска и общим населением</t>
  </si>
  <si>
    <t>2.3. Реализация мероприятий по оказанию специализированной медицинской помощи ВИЧ-инфицированным</t>
  </si>
  <si>
    <t>Минздрав НО; ГБУЗ НО "НОЦ СПИД"</t>
  </si>
  <si>
    <t>Оказание специализированной медицинской помощи ВИЧ-инфицированным, в том числе содержание медицинских учреждений оказывающих помощь ВИЧ инфицированным</t>
  </si>
  <si>
    <t>Мероприятие 3 "Совершенствование системы оказания медицинской помощи наркологическим больным"</t>
  </si>
  <si>
    <t>Подпрограмма 16 «Региональный проект «Обеспечение медицинских организаций системы здравоохранения квалифицированными кадрами»</t>
  </si>
  <si>
    <t xml:space="preserve">     </t>
  </si>
  <si>
    <t xml:space="preserve">Подготовка нормативно-правовых актов о предоставлении единовременных компенсационных выплат по программе "Земский доктор"(постановление Правительства НО, приказ МЗНО о реестре должностей медицинских работников).
По программе «Улучшение жилищных условий специалистов» о предоставлении социальных выплат в размере 1 млн рублей прием документов претендентов, проведение заседаний комиссий, заключение соглашений на осуществление выплат. </t>
  </si>
  <si>
    <t xml:space="preserve">Подготовка нормативно-правовых актов о предоставлении единовременных компенсационных выплат по программе "Земский доктор"(постановление Правительства НО, приказ МЗНО о реестре должностей медицинских работников). 
По программе «Улучшение жилищных условий специалистов» о предоставлении социальных выплат в размере 1 млн рублей прием документов претендентов, проведение заседаний комиссий, заключение соглашений на осуществление выплат. </t>
  </si>
  <si>
    <t xml:space="preserve">По прогрпмме "Земский доктор" сбор документов от претендентов на участие в программае, проведение заседаний комиссий по отбору участников. Осуществление выплат. 
По программе «Улучшение жилищных условий специалистов» о предоставлении социальных выплат в размере 1 млн рублей прием документов претендентов, проведение заседаний комиссий, заключение соглашений на осуществление выплат. </t>
  </si>
  <si>
    <t>Проведение аккредитации специалистов с высшим  и средним медицинским и фармацевтическим образованием.</t>
  </si>
  <si>
    <t xml:space="preserve">Разработка профессиональных программ повышения квалификации медицинских работников. Работа четырех симуляционно-аккредитационных центров. Повышение квалификации медицинских работников посредством использования модернизированного портала непрерывного медицинского образования. </t>
  </si>
  <si>
    <t>Подготовка технических заданий на оборудование, проведение конкурсных процедур, заключение контрактов на приобретение медицинского оборудования, проведение закупки оборудования для ЦАОП</t>
  </si>
  <si>
    <t>Проведение конкурсных процедур, заключение контрактов на приобретение медицинского оборудования, проведение закупки оборудования для ЦАОП</t>
  </si>
  <si>
    <t xml:space="preserve">10.1. Осуществление выплат стимулирующего характера за особые условия труда и дополнительную нагрузку, а также оплата отпусков и выплата компенсаций за неиспользованные отпуска работникам медицинских организаций, задействованных в мероприятиях, направленных на недопущение и предотвращение дальнейшего распространения новой коронавирусной инфекции </t>
  </si>
  <si>
    <t>Осуществление выплат стимулирующего характера за особые условия труда и дополнительную нагрузку работникам медицинских организаций, задействованных в мероприятиях, направленных на недопущение и предотвращение дальнейшего распространения новой коронавирусной инфекции, а также оплата отпусков и выплата компенсаций за неиспользованные отпуска</t>
  </si>
  <si>
    <t>Минздрав НО,  ГБУЗ НО</t>
  </si>
  <si>
    <t>2.2.1. Разработка и тиражирование печатной продукции (брошюры, листовки, буклеты, визитки, наклейки, календари, плакаты, блокноты, тетради и другие), сувенирной продукции (пакеты, ручки, кружки, майки, бейсболки, usb-флешки, ежедневники, записные книжки, значки, сумки, браслеты, брелки, карандаши, фломастеры и другие) для ВИЧ-инфицированных и различных групп взрослого и детского населения; разработка профилактических аудио и видеороликов для различных групп населения</t>
  </si>
  <si>
    <t xml:space="preserve">2.2.2.  Размещение информационных материалов через наружную рекламу, региональное телевидение, радио, печатная реклама,транспортная, интернет - реклама и иные ресурсы. </t>
  </si>
  <si>
    <t>9.1. Расходы на проведение вакцинации против пневмококковой инфекции гражданам старше трудоспособного возраста из группы риска, проживающих в организациях социального обслуживания</t>
  </si>
  <si>
    <t>1.1.1. Строительство противотуберкулезного диспансера в г. Арзамас</t>
  </si>
  <si>
    <t>Проведение заключительной  дезинфекции в очагах туберкулёза по заявкам противотуберкулёзных диспансеров и кабинетов</t>
  </si>
  <si>
    <t>Организация выездных форм по информированию и медицинскому освидетельствованию на ВИЧ-инфекцию</t>
  </si>
  <si>
    <t>2. Совершенствование пренатальной (дородовой) диагностики нарушений развития ребенка</t>
  </si>
  <si>
    <t>Подпрограмма 15 «Региональный проект «Развитие детского здравоохранения, включая создание современной инфраструктуры оказания медицинской помощи детям»</t>
  </si>
  <si>
    <t>Подпрограмма 17 «Региональный проект «Создание единого цифрового контура в здравоохранении на основе единой государственной информационной системы здравоохранения»</t>
  </si>
  <si>
    <t>Государственные медицинские организации Нижегородской области используют медицинские информационные системы и обеспечивают информационное взаимодействие с информационными системами в сфере здравоохранения Нижегородской области, с подсистемами ЕГИСЗ, а также межведомственное взаимодействие, в целях оказания медицинской помощи и электронных услуг (сервисов) для граждан.</t>
  </si>
  <si>
    <t>Использование на территории Нижегородской области государственной информационной системы в сфере здравоохранения Нижегородской области, соответствующие требованиям Минздрава России.</t>
  </si>
  <si>
    <t>ИТОГО по ГП "Развитие здравоохранения Нижегородской области"</t>
  </si>
  <si>
    <t>Мероприятие 4 "Профилактика вредных привычек, формирование основ здорового образа жизни, рационализация питания среди детей и подростков в Нижегородской области "</t>
  </si>
  <si>
    <t>Минздрав НО, минстрой НО, ГБУЗ НО</t>
  </si>
  <si>
    <t>Ответственный исполнитель</t>
  </si>
  <si>
    <t xml:space="preserve">Выполнен капитальный и выборочный ремонт 201 объекта. </t>
  </si>
  <si>
    <t xml:space="preserve">Выполнен капитальный и выборочный ремонт 291 объекта. </t>
  </si>
  <si>
    <t>Поставка 258 автомобилей.</t>
  </si>
  <si>
    <t>Поставка 250 автомобилей.</t>
  </si>
  <si>
    <t xml:space="preserve">Поставка и ввод в эксплуатацию 77 единиц оборудования. </t>
  </si>
  <si>
    <t>Выполнение ПИР</t>
  </si>
  <si>
    <t>14.4.2. Строительство «Областной онкологический центр Нижегородской области»</t>
  </si>
  <si>
    <t>Предоставление межбюджетных трансфертов территориальному фонду обязательного медицинского страхования</t>
  </si>
  <si>
    <t>Предоставлены межбюджетные трансферты территориальному фонду обязательного медицинского страхования</t>
  </si>
  <si>
    <t>12.1. Создание врачебных амбулаторий, фельдшерских, фельдшерско-акушерских пунктов, отвечающих современным требованиям, в населенных пунктах с численность населения от 101 до 2000 человек.</t>
  </si>
  <si>
    <t>12.1.1. Строительство фельдшерско-акушерского пункта в с. Шахманово Большемурашкинского  района</t>
  </si>
  <si>
    <t>12.1.2. Строительство фельдшерско-акушерского пункта в с.Тукай Спасского муниципального района</t>
  </si>
  <si>
    <t>Выполнены СМР. Ввод объекта в эксплуатацию.</t>
  </si>
  <si>
    <t xml:space="preserve">Выполнение строительно-монтажных работ. </t>
  </si>
  <si>
    <t xml:space="preserve">Подготовка документации и проведение закупочных процедур на определение проектной организации на выполнение проектно-изыскательских работ. Заключение контракта на выполнение ПИР. </t>
  </si>
  <si>
    <t>Выполнение ПИР, получение  положительного заключения государственной экспертизы по ПСД.</t>
  </si>
  <si>
    <t xml:space="preserve">Подготовка документации и проведение закупочных процедур на определение проектной организации на выполнение проектно-изыскательских и строительно-монтажных работ. Заключение государственного контракта единого цикла на выполнение ПИР и СМР. </t>
  </si>
  <si>
    <t>Технологическое присоединение электро- и газоснабжения объекта</t>
  </si>
  <si>
    <t xml:space="preserve"> Осуществление выплат стимулирующего характера </t>
  </si>
  <si>
    <t>Оплата отпусков и выплата компенсации за неиспользованные отпуска</t>
  </si>
  <si>
    <t>Корректировка проектной и рабочей документации по объекту.</t>
  </si>
  <si>
    <t>Подготовка технической документации для заключения контрактов на приобретение расходных материалов и реагентов для проведения пренатальной диагностики женщин в сроке беременности 11-14 недель</t>
  </si>
  <si>
    <t>Обеспечение расходными материалами и реагентами для проведения пренатальной диагностики  женщин в сроке беременности 11-14 недель</t>
  </si>
  <si>
    <t>Обеспечение расходными материалами и реагентами для проведения пренатальной диагностики женщин в сроке беременности 11-14 недель</t>
  </si>
  <si>
    <t>Подготовка технической документации для заключения контрактов на приобретение расходных материалов и реагентов для проведения пренатальной диагностики  женщин в сроке беременности 11-14 недель</t>
  </si>
  <si>
    <t>Выполнена поставка оборудования</t>
  </si>
  <si>
    <t xml:space="preserve">Подготовка технической документации для заключения контрактов на закупку медицинского оборудования (датчик для аппарата УЗИ, 16 УЗИ-сканеров экспертного класса) </t>
  </si>
  <si>
    <t xml:space="preserve">Поставка датчика для аппарата УЗИ, 16 УЗИ-сканеров экспертного класса  </t>
  </si>
  <si>
    <t>Переоснащение 6 первичных сосудистых отделений</t>
  </si>
  <si>
    <t>Переоснащение 3 первичных сосудистых отделений</t>
  </si>
  <si>
    <t>15.1. Развитие материально-технической базы медицинских организаций, оказывающих помощь женщинам в период беременности, родов и послеродовом периоде и новорожденным</t>
  </si>
  <si>
    <t xml:space="preserve">Оказание медицинской помощи женщинам в период беременности, родов и в послеродовый период, в том числе за счет средств родовых сертификатов. Приобретение оборудования за счет средств родовых сертификатов. </t>
  </si>
  <si>
    <t>15.2. Развитие профилактического направления в педиатрической службе</t>
  </si>
  <si>
    <t>Проведение профилаткических осмотров детей в возрасте 15-17 лет</t>
  </si>
  <si>
    <t>15.3. Повышение квалификации медицинских работников в области перинатологии, неонатологии и педиатрии в симуляционных центрах</t>
  </si>
  <si>
    <t>15.2.1. Проведение профилактических осмотров детей в возрасте 0-17 лет</t>
  </si>
  <si>
    <t>Проведение профилаткических осмотров детей в возрасте 0-17 лет</t>
  </si>
  <si>
    <t>Повышение квалификации медицинских работников в области перинатологии, неонатологии и педиатрии в симуляционных центрах</t>
  </si>
  <si>
    <t>Рекострукция объекта</t>
  </si>
  <si>
    <t xml:space="preserve">Разработка и тиражирование информационных материалов для работы с больными ВИЧ-инфекцией, контингентами риска и общим населением </t>
  </si>
  <si>
    <t>Разработка и тиражирование информационных материалов для работы с больными ВИЧ-инфкцией, контингентами риска и общим населением</t>
  </si>
  <si>
    <t>Проведение социологических исследований эффективности информационно профилактических программ и мероприятий в целевых группах</t>
  </si>
  <si>
    <t xml:space="preserve">Получена государственная экспертиза проектной документации </t>
  </si>
  <si>
    <t>Получение государственной экспертизы проектной документации.</t>
  </si>
  <si>
    <t>Выполнена модернизация системы медицинского газоснабжения</t>
  </si>
  <si>
    <t>Выполнено технологическое присоединение объекта</t>
  </si>
  <si>
    <t>14.4.3. Строительство "Центр детской онкологии, гематологии и иммунологии Нижегородской областной детской клинической больницы"</t>
  </si>
  <si>
    <t>Заключение контракта на аренду помещения для размещения технологического оборудования ЦОД</t>
  </si>
  <si>
    <t>Аренда помещения для размещения технологического оборудования ЦОД</t>
  </si>
  <si>
    <t>Приобретение бытовой техники и ремонт палат в ГБУЗ НО "Родильный дом №4"</t>
  </si>
  <si>
    <t>5.1. Укрепление материально-технической базы за счет средств на поддерку территорий</t>
  </si>
  <si>
    <t>Приобретение медицинского оборудования для физиотерапевтического отделения ГБУЗ НО "Нижегородский областной неврологический госпиталь ветеранов войн"</t>
  </si>
  <si>
    <t>Оборудование приобретено</t>
  </si>
  <si>
    <t>Приобретение медицинского оборудования, лекарственных препаратов</t>
  </si>
  <si>
    <t>9.1. Программно-аппаратное обеспечение защищенной корпоративной сети министерства здравоохранения Нижегородской области</t>
  </si>
  <si>
    <t>9.1.2. Аренда нежилых площадей (помещений) для размещения технологического оборудования ЦОДа</t>
  </si>
  <si>
    <t>9.2. Развитие регионального сегмента единой государственной информационной системы</t>
  </si>
  <si>
    <t>9.2.1. Программно-техническое сопровождение регионального сегмента единой государственной информационной системы</t>
  </si>
  <si>
    <t>9.3. Создание единой диспетчерской службы скорой медицинской помощи</t>
  </si>
  <si>
    <t>9.3.1. Техническое сопровождение централизованной информационной системы скорой медицинской помощи для автоматизации приема и обработки вызовов, обмена информацией и управления выездными бригадами скорой и неотложной медицинской помощи с использованием системы ГЛОНАСС, взаимодействующей с "Системой 112"</t>
  </si>
  <si>
    <t>Приобретена бытовая техника и выполнен ремонт палат в ГБУЗ НО "Родильный дом №4"</t>
  </si>
  <si>
    <t>6.1. Финансовое обеспечение оказания паллиативной помощи в рамках реализации Программы государственных гарантий бесплатного оказания населению Нижегородской области медицинской помощи</t>
  </si>
  <si>
    <t>6.1.1. Финансовое обеспечение оказания паллиативной помощи</t>
  </si>
  <si>
    <t>6.2. Расходы в целях развития паллиативной медицинской помощи</t>
  </si>
  <si>
    <t>Приобретены медицинское оборудование и  лекарственные препараты</t>
  </si>
  <si>
    <t>Обеспечены путевками в санаторно-курортные организации беременных женщин групп риска после проведенного стационарного лечения</t>
  </si>
  <si>
    <t>Технологическое присоединение электро- и газоснабжения 2 ФАП, получение лицензии на функционирование ФАП</t>
  </si>
  <si>
    <t xml:space="preserve">15.2.2. Проведение профилактических осмотров детей в возрасте 15-17 лет с целью сохранения их репродуктивного здоровья </t>
  </si>
  <si>
    <t xml:space="preserve">20.2.4. Капитальный ремонт прочих МО </t>
  </si>
  <si>
    <t>Минздрав НО, ГБУЗ НО "НОБСМЭ"</t>
  </si>
  <si>
    <t>Составление заявок, договоров, хранение, выдача, транспортировка вакцин</t>
  </si>
  <si>
    <t xml:space="preserve">Поставка антиретровирусных препаратов в рамках централизованной закупки МЗ РФ, приобретение медикаментов </t>
  </si>
  <si>
    <t xml:space="preserve">Поставка антиретровирусных препаратов в рамках централизованной закупки МЗ РФ,  приобретение медикаментов </t>
  </si>
  <si>
    <t>Минздрав НО, 
ГБУЗ НО</t>
  </si>
  <si>
    <t>Организован  центр амбулаторно-онкологической помощи</t>
  </si>
  <si>
    <t>Определение медицинских организаций для создания 2 центров амбулаторно-онкологической помощи, подготовка нормативной документации</t>
  </si>
  <si>
    <t>Определение медицинских организаций для создания 1 центра амбулаторно-онкологической помощи, подготовка нормативной документации</t>
  </si>
  <si>
    <t>Проведение капитального ремонта системы вентиляции.</t>
  </si>
  <si>
    <t>на благоустройство территории (строительство детских/спортивных площадок) ГКУЗ НО «Выксунский специализированный дом ребенка»</t>
  </si>
  <si>
    <t>6.4. Организация диспетчерского пункта Центра анестезиологии и реанимации на базе ГБУЗ НО «Нижегородская областная детская клиническая больница»</t>
  </si>
  <si>
    <t>Организация диспетчерского пункта Центра анестезиологии и реанимации на базе ГБУЗ НО «Нижегородская областная детская клиническая больница»</t>
  </si>
  <si>
    <t>9.4. Предупреждение распространения, профилактика, диагностика и лечение от новой коронавирусной инфекции (COVID-19)</t>
  </si>
  <si>
    <t>Минздрав НО, ГБУЗ НО МИАЦ</t>
  </si>
  <si>
    <t>реализация проекта «Автоматизация информационных процессов при проведении вакцинации от новой коронавируной инфекции COVID-19»</t>
  </si>
  <si>
    <t>1.1.2. Улучшение материально-технической базы за счет средств фонда на поддержку территорий</t>
  </si>
  <si>
    <t xml:space="preserve"> Мероприятие 13 Финансирование специализированной помощи  в рамках Программы государственных гарантий оказания бесплатной медицинской помощи населению Нижегородской области</t>
  </si>
  <si>
    <t>Мероприятие 14.  Предупреждение распространения, профилактика, диагностика и лечение новой коронавирусной инфекции (COVID 2019)</t>
  </si>
  <si>
    <t>14.1. Приобретение  медицинского оборудования,оснащение коечного фонда, проведение работ по обеспечению системой централизованного снабжения медицинскими газами (кислородом), обеспечение работников МО средствами индивидуальной защиты, приобретение лекарственных препаратов</t>
  </si>
  <si>
    <t>14.2. Осуществление выплат стимулирующего характера за особые условия труда и дополнительную нагрузку работникам медицинских организаций, задействованных в мероприятиях, направленных на недопущение и предотвращение дальнейшего распространения новой коронавирусной инфекции (COVID-19).</t>
  </si>
  <si>
    <t>14.5. Корректировка проектной и рабочей документации по объекту: "Строительство инфекционного корпуса на территории ГБУЗ НО "Инфекционная больница №23  г. Нижнего Новгорода". Модернизация системы медицинского газоснабжения.</t>
  </si>
  <si>
    <t>14.6. Строительство инфекционного корпуса на территории ГБУЗ НО "Инфекционная больница №23  г. Нижнего Новгорода".  Модернизация системы медицинского газоснабжения.</t>
  </si>
  <si>
    <t>14.7. Предоставление межбюджетных трансфертов территориальному фонду обязательного медицинского страхования на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окружающих.</t>
  </si>
  <si>
    <t>Финансирование на 2024 год планового периода, тыс. руб.</t>
  </si>
  <si>
    <t>2.2.3. Организация выездных форм по информированию и медицинскому освидетельствованию на ВИЧ-инфекцию,  в том числе в ключевых группах</t>
  </si>
  <si>
    <t>2.2.4. Приобретение детских молочных смесей для профилактики вертикального инфицирования ВИЧ у детей рожденных ВИЧ-инфицированными матерями</t>
  </si>
  <si>
    <t>9.2.2. Обеспечение работоспособности информационных систем управления в сфере здравоохранения Нижегородской области</t>
  </si>
  <si>
    <t>9.1.1. Обеспечение информационной безопасности при эксплуатации государственных информационных систем в сфере здравоохранения Нижегородской области</t>
  </si>
  <si>
    <t>12.1. Обеспечение своевременности оказания экстренной медицинской помощи с использованием санитарной авиации.</t>
  </si>
  <si>
    <t>2024 год</t>
  </si>
  <si>
    <t>Осуществление выплат в полном объеме</t>
  </si>
  <si>
    <t xml:space="preserve">Проведение капитального ремонта ГБУЗ НО "Нижегородская областная детская клиническая больница" </t>
  </si>
  <si>
    <t xml:space="preserve">Приобретение оборудования для ГБУЗ НО "Нижегородская областная детская клиническая больница" </t>
  </si>
  <si>
    <t xml:space="preserve"> Осуществление выплат в полном объеме</t>
  </si>
  <si>
    <t>Создание  центров общественного здоровья на базе центров здоровья и отделений (кабинетов) медицинской профилактики, внедрение муниципальных программ общественного здоровья (при условии финансирования)</t>
  </si>
  <si>
    <t>Создание  центров общественного здоровья на базе центров здоровья и отделений (кабинетов) медицинской профилактики, внедрение муниципальных программ общественного здоровья  (при условии финансирования)</t>
  </si>
  <si>
    <t>Продление лицензий програмного обеспечения защиты информации</t>
  </si>
  <si>
    <t>Обеспечение технической поддержки на сопровождение единой государственной информационной системы</t>
  </si>
  <si>
    <t>Сопровождение сервиса Web-мониторинга системы здравоохранения. 
Расширение функционала региональной ресурсной системы здравоохранения</t>
  </si>
  <si>
    <t>Обеспечение технической поддержки и бесперебойного функционирования централизованной системы по скорой помощи</t>
  </si>
  <si>
    <t>Подготовка планов распределения затрат для согласования с Департаментом цифрового развития и информационных технологий Министерства здравоохранения Российской Федерации</t>
  </si>
  <si>
    <t>Обеспечение работоспособности единой государственной информационной системы в сфере здравоохранения Нижегородской области и развитие ее подсистем</t>
  </si>
  <si>
    <t>Подготовка документов для заключения контрактов на приобретение препаратов для профилактики проффесионального заражения Вич</t>
  </si>
  <si>
    <t>разработка технических заданий на проектирование, составление сметной стоимости работ</t>
  </si>
  <si>
    <t>выполнение проектно-сметной документации</t>
  </si>
  <si>
    <t xml:space="preserve">Приобретение и в вод в эксплуатацию 93 единиц оборудования для ГБУЗ НО "Нижегородская областная детская клиническая больница" </t>
  </si>
  <si>
    <t xml:space="preserve">Выполнен капитальный и выборочный ремонт 109 объектов </t>
  </si>
  <si>
    <t xml:space="preserve">Поставка и ввод в эксплуатацию 190 единиц оборудования </t>
  </si>
  <si>
    <t xml:space="preserve">Поставка и ввод в эксплуатацию 77 ед.оборудования. </t>
  </si>
  <si>
    <t>Поставка 19 автомобилей.</t>
  </si>
  <si>
    <t>Согласование проектно-сметной документации, заключение контрактов на капитальный ремонт</t>
  </si>
  <si>
    <t>Строительство 25 ФАП, 3 ОВОП. 
 Строительство 2 поликлиник в г.Кстово и п.Новинки.</t>
  </si>
  <si>
    <t xml:space="preserve">Строительство 29 ФАП, 2 ОВОП,  2 поликлиник в г. Кстово и п. Новинки. </t>
  </si>
  <si>
    <t>Строительство 19 ФАП, 1 ОВОП,  2 поликлиник  в г. Кстово и п. Новинки. 
Разработка проектно-сметной документации на строительство 3 поликлиник в г. Городец и г.Нижний Новгород.</t>
  </si>
  <si>
    <t>проектно-изыскательские работы и разработка проектно-сметной документации объектов капитального строительства</t>
  </si>
  <si>
    <t xml:space="preserve"> Проектно-изыскательские работы и разработка проектно-сметной документации </t>
  </si>
  <si>
    <t>Строительство:</t>
  </si>
  <si>
    <t>21.2. Осуществление капитального ремонта зданий медицинских организаций и их обособленных структурных подразделений, на базе которых оказыва-ется первичная медико-санитарная помощь (поликлиники, поликлинические подразделения, амбулатории отделения (центры) врача общей практики, фельдшерско-акушерские и фельдшерские пункты), а также зданий (отдельных зданий, комплексов зданий) центральных районных и районных больниц</t>
  </si>
  <si>
    <t>2.1.1. Приобретение препаратов и расходных материалов для диагностики инфицирования вирусом иммунодефицита человека, обоснования антиретровирусной терапии и оценки эффективности лечения.</t>
  </si>
  <si>
    <t>2.1.2. Приобретение современных лекарственных препаратов для профилактики профессионального  заражения ВИЧ-инфекцией</t>
  </si>
  <si>
    <t>Проверка ПСД</t>
  </si>
  <si>
    <t>10.2. Оплата отпусков и выплата компенсации за неиспользованные отпуска медицинским и иным работникам, которым в соответствии с решениями Правительства Российской Федерации в 2020 году предоставлялись выплаты стимулирующего характера за выполнение особо важных работ, особые условия труда и дополнительную нагрузку</t>
  </si>
  <si>
    <t>Выполнены ПИР, получено положительное заключение государственной экспертизы по ПСД. Начало СМР</t>
  </si>
  <si>
    <t xml:space="preserve">Выполнение ПИР, получение  положительного заключения государственной экспертизы по ПСД. </t>
  </si>
  <si>
    <t>Содержание нового корпуса ГБУЗ НО "Инфекционная больница №23"</t>
  </si>
  <si>
    <t xml:space="preserve">14.4. Финансирование иных мероприятий по предупреждению распространения, профилактика, диагностика и лечение новой коронавирусной инфекции (COVID-19) </t>
  </si>
  <si>
    <t xml:space="preserve">14.3.Оплата отпусков и выплата компенсации за неиспользованные отпуска медицинским и иным работникам, которым в соответствии с решениями Правительства Российской Федерации в 2020 году предоставлялись выплаты стимулирующего характера за выполнение особо важных работ, особые условия труда и дополнительную нагрузкувой коронавирусной инфекции (COVID-19) </t>
  </si>
  <si>
    <t>.Оплата отпусков и выплата компенсации за неиспользованные отпуска медицинским и иным работникам</t>
  </si>
  <si>
    <t>7.2. Развитие материально-технической базы подразделений скорой медицинской помощи</t>
  </si>
  <si>
    <t xml:space="preserve">7.2.1. Приобретение медицинского оборудования </t>
  </si>
  <si>
    <t>7.2.2. Приобретение автомобилей скорой медицинской помощи</t>
  </si>
  <si>
    <t>Размещение аукционной документации</t>
  </si>
  <si>
    <t>Заключение контрактов на прибритение медицинского оборудования</t>
  </si>
  <si>
    <t>Заключение контрактов на приобретение автомобилей скорой помощи</t>
  </si>
  <si>
    <t>Поставка автомобилей в полном объеме</t>
  </si>
  <si>
    <t>Поставка оборудования в полном объеме</t>
  </si>
  <si>
    <t>12.2. Приобретение медицинского оборудования</t>
  </si>
  <si>
    <t>12.3. Оказание  медицинской  помощи  гражданам  Российской Федерации,  гражданам  Украины,гражданам  Донецкой Народной Республики,  гражданам Луганской  Народной  Республики  и  лицам  без гражданства</t>
  </si>
  <si>
    <t>Оказание  медицинской  помощи  гражданам  Российской Федерации,  гражданам  Украины,гражданам  Донецкой Народной Республики,  гражданам Луганской  Народной  Республики  и  лицам  без гражданства, обратившимся в медицинские учреждения Нижегородской области</t>
  </si>
  <si>
    <t xml:space="preserve">Приобретение оборудования для ГБУЗ НО "Детская городская клиническая больница № 1 Приокского района г. Нижнего Новгорода" </t>
  </si>
  <si>
    <t>Приобретение оборудования для  (ГБУЗ НО "ДГБ № 17 Сормовского района", ГБУЗ НО "Детская городская поликлиника № 18 Ленинского района, ГБУЗ НО "Детская городская поликлиника № 32").</t>
  </si>
  <si>
    <t>5.2. Финансовое обеспечение оказания реабилитационной помощи (в том числе долечивание (реабилитация) беременных женщин групп риска  в санаторно-курортных организациях после проведенного стационарного лечения) в рамках реализации программы государственных гарантий бесплатного оказания населению Нижегородской области медицинской помощи</t>
  </si>
  <si>
    <t>5.2.1. Долечивание (реабилитация) беременных женщин групп риска в санаторно-курортных организациях после проведенного стационарного лечения</t>
  </si>
  <si>
    <t xml:space="preserve"> приобретение оборудования для ГБУЗ НО «Нижегородский областной неврологический госпиталь ВОВ" </t>
  </si>
  <si>
    <t>5.3. "Оптимальная для восстановления здоровья медицинская реабилитация"</t>
  </si>
  <si>
    <t>5.3.1. 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 реабилитации в соответствии с порядками организации медицинской реабилитации взрослых и детей</t>
  </si>
  <si>
    <t>Заключение контрактов на приобретение оборудования для медицинскмх организаций, оказывающих медицинскую помощь по медицинской реабилитации</t>
  </si>
  <si>
    <t>7.4.  Предупреждение распространения, профилактика, диагностика и лечение от новой коронавирусной инфекции (COVID-19)</t>
  </si>
  <si>
    <t xml:space="preserve">7.3.  Обеспечение        социальной защиты, повышения качества жизни медицинских работников государственных учреждений здравоохранения Нижегородской области </t>
  </si>
  <si>
    <t>Социальные выплаты детям-сиротам, обучающимся в медицинских образовательных учреждениях</t>
  </si>
  <si>
    <t>21.1.1. ФАП в  с. Личадеево  Ардатовского муниципального района  (ГБУЗ НО "Ардатовская центральная районная больница")</t>
  </si>
  <si>
    <t>21.1.2. ФАП в с. Туркуши Ардатовского муниципального района (ГБУЗ НО "Ардатовская центральная районная больница")</t>
  </si>
  <si>
    <t>21.1.3. ФАП в с. Кирилловка Арзамасского муниципального района (ГБУЗ НО "Арзамасская районная больница")</t>
  </si>
  <si>
    <t>21.1.4. ФАП в п. Комсомольский Богородского муниципального округа (ГБУЗ НО "Богородская центральная районная больница")</t>
  </si>
  <si>
    <t>21.1.5. ФАП в д. Шумилово Богородского муниципального округа (ГБУЗ НО "Богородская центральная районная больница")</t>
  </si>
  <si>
    <t>21.1.6. ФАП в  с. Борнуково Бутурлинского муниципального округа  (ГБУЗ НО "Бутурлинская центральная районная больница")</t>
  </si>
  <si>
    <t>21.1.7. ФАП в  с. Кондрыкино Большеболдинского муниципального района  (ГБУЗ НО "Большеболдинская центральная районная больница")</t>
  </si>
  <si>
    <t>21.1.8. ФАП в с. Илларионово Большеболдинского муниципального района (ГБУЗ НО "Большеболдинская центральная районная больница")</t>
  </si>
  <si>
    <t>21.1.9. ФАП   в с. Макарий Варнавинского муниципального района  (ГБУЗ НО "Варнавинская центральная районная больница")</t>
  </si>
  <si>
    <t>21.1.10. ФАП в с. Горки Варнавинского муниципального района (ГБУЗ НО "Варнавинская центральная районная больница")</t>
  </si>
  <si>
    <t>21.1.11. ФАП в   д.Асташиха Воскресенского муниципального района  (ГБУЗ НО "Воскресенская центральная районная больница")</t>
  </si>
  <si>
    <t>21.1.12. ФАП в д. Бараново Воскресенского муниципального района (ГБУЗ НО "Воскресенская центральная районная больница")</t>
  </si>
  <si>
    <t>21.1.13. ФАП в с. Польцо Вачского муниципального района  (ГБУЗ НО "Вачская центральная районная больница")</t>
  </si>
  <si>
    <t>21.1.14. ФАП в с. Беляйково Вачского муниципального района (ГБУЗ НО "Вачская центральная районная больница")</t>
  </si>
  <si>
    <t>21.1.15. ФАП  в с. Стрелица Ветлужского муниципального района  (ГБУЗ НО "Ветлужская центральная районная больница им. доктора Гусева П.Ф.")</t>
  </si>
  <si>
    <t>21.1.16. ФАП в  п. Красная Горка Володарского муниципального района  (ГБУЗ НО "Володарская центральная районная больница")</t>
  </si>
  <si>
    <t>21.1.17. ОВОП в р.п. Смолино Володарского муниципального района (ГБУЗ НО "Володарская центральная районная больница")</t>
  </si>
  <si>
    <t>21.1.18. ОВОП в р.п. Центральный Володарского муниципального района (ГБУЗ НО "Володарская центральная районная больница")</t>
  </si>
  <si>
    <t>21.1.19. ФАП в с. Сомовка г.о. Воротынский (ГБУЗ НО "Воротынская центральная районная больница")</t>
  </si>
  <si>
    <t>21.1.20. ФАП в с. Румянцево Дальнеконстантиновского муниципального района (ГБУЗ НО "Дальнеконстантиновская центральная районная больница")</t>
  </si>
  <si>
    <t>21.1.21..ОВОП  в   п. Бабушкино г.о.г. Дзержинск (ГБУЗ НО "Городская больница №2 г. Дзержинска")</t>
  </si>
  <si>
    <t>21.1.22. ФАП в с. Шишковердь Княгининского муниципального района  (ГБУЗ НО "Княгининская центральная районная больница")</t>
  </si>
  <si>
    <t>21.1.23. ФАП в с. Ананье Княгининского муниципального района (ГБУЗ НО "Княгининская центральная районная больница")</t>
  </si>
  <si>
    <t>21.1.24. ФАП в с. Хохлома Ковернинского муниципального округа (ГБУЗ НО "Ковернинская центральная районная больница")</t>
  </si>
  <si>
    <t>21.1.25. ФАП в д. Пошатово Краснооктябрьского муниципального района  (ГБУЗ НО "Уразовская центральная районная больница")</t>
  </si>
  <si>
    <t>21.1.26. ФАП в с. Чембилей Краснооктябрьского муниципального рай-она (ГБУЗ НО "Уразовская центральная районная больница")</t>
  </si>
  <si>
    <t>21.1.27. ФАП в д. Малое Окулово г.о. Навашинский (ГБУЗ НО "Навашинская центральная районная больница")</t>
  </si>
  <si>
    <t>21.1.28. ФАП в д. Горицы г.о. Навашинский (ГБУЗ НО "Навашинская центральная районная больница")</t>
  </si>
  <si>
    <t>21.1.29. ФАП в д. Рогово г.о. Навашинский (ГБУЗ НО "Навашинская центральная районная больница")</t>
  </si>
  <si>
    <t>21.1.30. ФАП в   с. Нелей  г.о.г. Первомайск  (ГБУЗ НО "Первомайская центральная районная больница")</t>
  </si>
  <si>
    <t>21.1.31. ФАП в с. Кошелиха г.о.г Первомайск (ГБУЗ НО "Первомайская центральная районная больница")</t>
  </si>
  <si>
    <t>21.1.32. ФАП в  д. Каменка г.о.  Перевозский  (ГБУЗ НО "Перевозская центральная районная больница")</t>
  </si>
  <si>
    <t>21.1.33. ФАП в  с.Беловка Пильнинского муниципального района (ГБУЗ НО "Пильнинская центральная районная больница")</t>
  </si>
  <si>
    <t>21.1.34. ФАП в д.Зубово г.о. Семеновский (ГБУЗ НО "Семеновская централь-ная районная больница")</t>
  </si>
  <si>
    <t>21.1.35. ФП в с. Успенское г.о. Семеновский (ГБУЗ НО "Семеновская центральная районная больница")</t>
  </si>
  <si>
    <t>21.1.36.. ФАП в с. Грибаново Сергачского муниципального района  (ГБУЗ НО "Сергачская центральная районная больница")</t>
  </si>
  <si>
    <t>21.1.37. ФП в с. Липовка Сеченовского муниципального района (ГБУЗ НО "Сеченовская центральная районная больница")</t>
  </si>
  <si>
    <t>21.1.38. ФАП в  п. Летняя База  г.о.  Сокольский  (ГБУЗ НО "Сокольская центральная районная больница")</t>
  </si>
  <si>
    <t>21.1.39. ФАП в д. Дресвищи г.о. Сокольский (ГБУЗ НО "Сокольская центральная районная больница")</t>
  </si>
  <si>
    <t>21.1.40. ФАП в с. Бараново Сосновского муниципального района (ГБУЗ НО "Сосновская центральная районная больница")</t>
  </si>
  <si>
    <t>21.1.41. ФАП в с. Лесуново Сосновского муниципального района  (ГБУЗ НО "Сосновская центральная районная больница")</t>
  </si>
  <si>
    <t>21.1..42. ФАП в д. Старое Дружково Спасского муниципального района  (ГБУЗ НО "Спасская центральная районная больница")</t>
  </si>
  <si>
    <t>21.1.43. ФАП в с. Вазьянка Спасского муниципального района (ГБУЗ НО "Спасская центральная районная больница")</t>
  </si>
  <si>
    <t>21.1.44. ФАП в   д. Березята Тоншаевского муниципального округа  (ГБУЗ НО "Тоншаевская центральная районная больница")</t>
  </si>
  <si>
    <t>21.1.46. ФАП в д. Тулага Уренского муниципального округа (ГБУЗ НО "Уренская центральная районная больница")</t>
  </si>
  <si>
    <t>21.1.62. ФАП в с. Николаевка  г.о.г  Первомайск (ГБУЗ НО "Первомайская центральная районная больница")</t>
  </si>
  <si>
    <t>21.1.45. ФАП в п. Шерстки Тоншаевского муниципального округа (ГБУЗ НО "Тоншаевская центральная районная больница")</t>
  </si>
  <si>
    <t>21.1.46. ФАП в с. Темта  Уренского муниципального округа  (ГБУЗ НО "Уренская центральная районная больница")</t>
  </si>
  <si>
    <t>21.1.48. ФАП в с. Чистое г.о.г. Чкаловск  (ГБУЗ НО "Чкаловская центральная районная больница")</t>
  </si>
  <si>
    <t>21.1.49. ФАП в д. Кузнецово г.о.г. Чкаловск (ГБУЗ НО "Чкаловская центральная районная больница")</t>
  </si>
  <si>
    <t>21.1.50. ФП в с. Вечкусово Шатковского муниципального района (ГБУЗ НО "Шатковская центральная районная больница")</t>
  </si>
  <si>
    <t>21.1.51. ФАП в с. Роженцово Шарангского муниципального района (ГБУЗ НО "Шарангская центральная районная больница")</t>
  </si>
  <si>
    <t>21.1.52. Поликлиника детская на 300 посещений в смену в г. Городец (ГБУЗ НО "Городецкая центральная районная больница")</t>
  </si>
  <si>
    <t>21.1.53 Поликлиника детская на 500 посещений в смену в г. Кстово (ГБУЗ НО "Кстовская центральная районная больница") (ПИР, ПСД)</t>
  </si>
  <si>
    <t>21.1.54. ОВОП в г. Нижний Новгород, Автозаводский район, ул. Гнилицкая, д. 105 (ГБУЗ НО " Городская клиническая больница №40 Автозаводского района г. Нижнего Новгорода ").</t>
  </si>
  <si>
    <t>21.1.55. Поликлиника детская на 500 посещений в смену в г. Нижний Новгород (ГБУЗ НО "Детская городская больница №17 Сормовского района г. Нижнего Новгорода")</t>
  </si>
  <si>
    <t>21.1.56. Поликлиника взрослая на 500 посещений в смену в г. Нижний Новгород (ГБУЗ НО "Городская больница №37 Автозаводского района г. Нижнего Новгорода")</t>
  </si>
  <si>
    <t>21.1.57 Поликлиника взрослая на 250 посещений в смену в п. Новинки г.о.г. Нижний Новгород (ГБУЗ НО "Городская Поликлиника №1 Приокского района г. Нижнего Новгорода") (ПИР, ПСД)</t>
  </si>
  <si>
    <t>21.1.58. ФАП в с. Княжиха Пильнинского муниципального района (ГБУЗ НО "Пильнинская центральная районная больница")</t>
  </si>
  <si>
    <t>21.1.59. ФАП в с. Кузятово Ардатовского муниципального района (ГБУЗ НО "Ардатовская центральная районная больница")</t>
  </si>
  <si>
    <t>21.1.60. ФАП в п. Большеорловское г.о.г. Бор (ГБУЗ НО "Борская центральная районная больница")</t>
  </si>
  <si>
    <t>21.1.61.. ФАП в с. Крутец Бутурлинского муниципального округа (ГБУЗ НО "Бутурлинская центральная районная больница")</t>
  </si>
  <si>
    <t>21.1.62. ФАП в с. Просек Лысковского муниципального округа (ГБУЗ НО "Лысковская центральная районная больница")</t>
  </si>
  <si>
    <t>21.1.64. ФАП в д. Осиновка Воскресенского муниципального района (ГБУЗ НО "Воскресенская центральная районная больница")</t>
  </si>
  <si>
    <t>21.1.65. ФАП в с. Епифаново Вачского муниципального района (ГБУЗ НО "Вачская центральная районная больница")</t>
  </si>
  <si>
    <t>21.1.66. ФАП в д. Скрябино Ветлужского муниципального района (ГБУЗ НО "Ветлужская центральная районная больница им. доктора Гусева П.Ф.")</t>
  </si>
  <si>
    <t>21.1.67. ФАП в с. Белбаж Ковернинского муниципального округа (ГБУЗ НО "Ковернинская центральная районная больница")</t>
  </si>
  <si>
    <t>21.1.68. ФАП в п. Молочная Ферма г.о.г. Кулебаки (ГБУЗ НО "Кулебакская центральная районная больница")</t>
  </si>
  <si>
    <t>21.1.69.ФАП в д. Красногор г.о.г. Шахунья (ГБУЗ НО "Шахунская центральная районная больница")</t>
  </si>
  <si>
    <t>21.1.70 .ФАП в с. Пожарки Сергачского муниципального района (ГБУЗ НО "Сергачская центральная районная больница")</t>
  </si>
  <si>
    <t>21.1.71. ФАП в д. Заболотное г.о. Сокольский (ГБУЗ НО "Сокольская центральная районная больница")</t>
  </si>
  <si>
    <t>21.1.72. ФАП в с. Масловка Спасского муниципального района (ГБУЗ НО "Спасская центральная районная больница")</t>
  </si>
  <si>
    <t>21.1.73.ФАП в д. Ширта Тоншаевского муниципального округа (ГБУЗ НО "Тоншаевская центральная районная больница")</t>
  </si>
  <si>
    <t>21.1.74.ФАП в с. Вершилово г.о.г. Чкаловск (ГБУЗ НО "Чкаловская центральная районная больница")</t>
  </si>
  <si>
    <t>21.1.75 .ФАП в д. Железово г.о.г. Чкаловск (ГБУЗ НО "Чкаловская центральная районная больница")</t>
  </si>
  <si>
    <t>21.1.76. ФАП в д. Бубенки Княгининского муниципального района (ГБУЗ НО "Княгининская центральная районная больница")</t>
  </si>
  <si>
    <t>21.1.77. ФАП в с. Егорьевское Княгининского муниципального района (ГБУЗ НО "Княгининская центральная районная больница")</t>
  </si>
  <si>
    <t>21.1.78. ФАП в с. Рогожка Сеченовского муниципального района (ГБУЗ НО "Сеченовская центральная районная больница")</t>
  </si>
  <si>
    <t>21.1.79.ФАП в д. Салавирь г.о. Навашинский (ГБУЗ НО "Навашинская центральная районная больница")</t>
  </si>
  <si>
    <t>21.1.80. ОВОП в с. Поздняково г.о. Навашинский (ГБУЗ НО "Навашинская центральная районная больница")</t>
  </si>
  <si>
    <t>21.1.81. ФАП в п. Дубрава Дальнеконстантиновского муниципального района (ГБУЗ НО "Дальнеконстантиновская центральная районная больница")</t>
  </si>
  <si>
    <t>21.1.82. ФАП в  п. Теша г.о Навашинский (ГБУЗ НО "Навашинская центральная районная больница")</t>
  </si>
  <si>
    <t>21.1.83. ФАП в д. Большой Терсень Уренского муниципального округа (ГБУЗ НО "Уренская центральная районная больница")</t>
  </si>
  <si>
    <t>21.1.84 ФАП в с. Великий Враг Шатковского муниципального района (ГБУЗ НО "Шатковская центральная районная больница")</t>
  </si>
  <si>
    <t>21.1.85 ФАП  в р.п. Первомайский Городецкого муниципального района (ГБУЗ НО "Городецкая центральная районная больница")</t>
  </si>
  <si>
    <t>21.1.86 ОВОП в с. Строчково Городецкого муниципального района (ГБУЗ НО "Городецкая центральная районная больница")</t>
  </si>
  <si>
    <t>21.1.87. ФАП в д. Большая Свеча г.о.г. Шахунья (ГБУЗ НО "Шахунская центральная районная больница")</t>
  </si>
  <si>
    <t>21.1.88. ФАП в п. Советский Большемурашкинского муниципального района (ГБУЗ НО "Большемурашкинская центральная районная больница")</t>
  </si>
  <si>
    <t>21.1.89. ФАП  в  с. Малое Андосово Пильнинского муниципального района (ГБУЗ НО "Пильнинская центральная районная больница")</t>
  </si>
  <si>
    <t>21.1.90. ФАП  в  с. Голяткино Ардатовского муниципального района (ГБУЗ НО "Ардатовская центральная районная больница")</t>
  </si>
  <si>
    <t>21.1.91. ФАП  в  д. Истомино Балахнинского муниципального района (ГБУЗ НО "Балахнинская центральная районная больница")</t>
  </si>
  <si>
    <t>21.1.92. ФАП  в  с. Зеленые Горы Вадского муниципального района (ГБУЗ НО "Вадская центральная районная больница")</t>
  </si>
  <si>
    <t>21.1.93. ФАП  в  с. Черновское Вачского муниципального района (ГБУЗ НО "Вачская центральная районная больница")</t>
  </si>
  <si>
    <t>21.1.94. ФАП  в  с. Воронино Городецкого муниципального района (ГБУЗ НО "Городецкая центральная районная больница")</t>
  </si>
  <si>
    <t>21.1.95. ФАП в с. Урга Княгининского муниципального района (ГБУЗ НО "Княгининская центральная районная больница")</t>
  </si>
  <si>
    <t>21.1.96. ФАП  в  с. Дмитриевское Краснобаковского муниципального района (ГБУЗ НО "Краснобаковская центральная районная больница")</t>
  </si>
  <si>
    <t>21.1.97. ФАП  в  с. Теплово Кулебакского муниципального района (ГБУЗ НО "Кулебакская центральная районная больница")</t>
  </si>
  <si>
    <t>21.1.98. ФАП  в  д. Берендеевка Лысковского муниципального округа (ГБУЗ НО "Лысковская центральная районная больница")</t>
  </si>
  <si>
    <t>21.1.99. ФАП в д. Сонино г.о. Навашинский (ГБУЗ НО "Навашинская центральная районная больница")</t>
  </si>
  <si>
    <t>21.1.100. ОВОП в с. Натальино г.о. Навашинский (ГБУЗ НО "Навашинская центральная районная больница")</t>
  </si>
  <si>
    <t>21.1.101. ФАП в с. Малый Мокателем г.о.г  Первомайск (ГБУЗ НО "Первомайская  центральная районная больница")</t>
  </si>
  <si>
    <t>21.1.102. ФАП в с. Яново Сергачского муниципального района (ГБУЗ НО "Сергачская центральная районная больница")</t>
  </si>
  <si>
    <t>21.1.103. ФАП  в д. Фатеево г.о. Сокольский (ГБУЗ НО "Сокольская центральная районная больница")</t>
  </si>
  <si>
    <t>21.1.104. ФАП в с. Русское Маклаково Спасского муниципального района (ГБУЗ НО "Спасская центральная районная больница")</t>
  </si>
  <si>
    <t xml:space="preserve">  21.1.105 ФАП в п. Южный Тоншаевского муниципального округа (ГБУЗ НО "Тоншаевская центральная районная больница")</t>
  </si>
  <si>
    <t>21.1.106 ФАП в с. Ключищи Краснооктябрьского муниципального района (ГБУЗ НО "Уразовская центральная районная больница")</t>
  </si>
  <si>
    <t>21.1.107 ФАП в д. Б. Арья Уренского муниципального округа (ГБУЗ НО "Уренская центральная районная больница")</t>
  </si>
  <si>
    <t>21.1.108 ФАП  в  с. Сицкое г.о.г. Чкаловск (ГБУЗ НО "Чкаловская центральная районная больница")</t>
  </si>
  <si>
    <t>21.1.109 Поликлиника взрослая на 250 посещений в смену в п. Новинки г.о.г. Нижний Новгород    (ГБУЗ НО "Городская Поликлиника №1 Приокского района  г. Нижнего Новгорода")</t>
  </si>
  <si>
    <t>21.1.110   Поликлиника детская на 500 посещений в смену в г. Кстово  (ГБУЗ НО "Кстовская центральная районная больница")</t>
  </si>
  <si>
    <t>21.1.111.ФАП в с. Кирилловка Арзамасского муниципального района (ГБУЗ НО "Арзамасская районная больница")</t>
  </si>
  <si>
    <t>21.1.112 ФАП в с. Личадеево  Ардатовского муниципального района  (ГБУЗ НО "Ардатовская центральная районная больница")</t>
  </si>
  <si>
    <t>21.1.113 ФАП в с. Туркуши Ардатовского муниципального района (ГБУЗ НО "Ардатовская центральная районная больница")</t>
  </si>
  <si>
    <t>21.1.114 ФАП в с. Борнуково Бутурлинского муниципального округа  (ГБУЗ НО "Бутурлинская центральная районная больница")</t>
  </si>
  <si>
    <t>21.1.115 ФАП в п. Комсомольский Богородского муниципального округа (ГБУЗ НО "Богородская  центральная районная больница")</t>
  </si>
  <si>
    <t>21.1.116 ФАП в д. Шумилово Богородского муниципального округа (ГБУЗ НО "Богородская центральная районная больница")</t>
  </si>
  <si>
    <t>21.1.117 ФАП в  с. Кондрыкино Большеболдинского муниципального района  (ГБУЗ НО "Большеболдинская центральная районная больница")</t>
  </si>
  <si>
    <t>21.1.118 ФАП в с. Илларионово Большеболдинского муниципального района (ГБУЗ НО "Большеболдинская центральная районная больница")</t>
  </si>
  <si>
    <t>21.1.119 ФАП  в с. Макарий Варнавинского муниципального района  (ГБУЗ НО "Варнавинская центральная районная больница")</t>
  </si>
  <si>
    <t>21.1.120 ФАП в с. Горки Варнавинского муниципального района (ГБУЗ НО "Варнавинская центральная районная больница")</t>
  </si>
  <si>
    <t>21.1.121 ФАП в с. Беляйково Вачского муниципального района (ГБУЗ НО "Вачская центральная районная больница")</t>
  </si>
  <si>
    <t>21.1.122 ФАП в д.Асташиха Воскресенского муниципального района  (ГБУЗ НО "Воскресенская центральная районная больница")</t>
  </si>
  <si>
    <t>21.1.123 ФАП в с. Польцо Вачского муниципального района  (ГБУЗ НО "Вачская центральная районная больница")</t>
  </si>
  <si>
    <t>21.1.124 ФАП  в с. Стрелица Ветлужского муниципального района  (ГБУЗ НО "Ветлужская центральная районная больница им. доктора Гусева П.Ф.")</t>
  </si>
  <si>
    <t>21.1.125 ФАП в п. Красная Горка Володарского муниципального района  (ГБУЗ НО "Володарская центральная районная больница")</t>
  </si>
  <si>
    <t>21.1.126 ОВОП в р.п. Центральный Володарского муниципального района (ГБУЗ НО "Володарская центральная районная больница")</t>
  </si>
  <si>
    <t>21.1.127 ОВОП в р.п. Смолино Володарского муниципального района (ГБУЗ НО "Володарская центральная районная больница")</t>
  </si>
  <si>
    <t>21.1.128 ФАП в с. Сомовка г.о. Воротынский (ГБУЗ НО "Воротынская центральная районная больница")</t>
  </si>
  <si>
    <t>21.1.129 ФАП в д. Бараново Воскресенского муниципального района (ГБУЗ НО "Воскресенская центральная районная больница")</t>
  </si>
  <si>
    <t>21.1.130 ФАП в с. Румянцево Дальнеконстантиновского муниципального района (ГБУЗ НО "Дальнеконстантиновская центральная районная больница")</t>
  </si>
  <si>
    <t>21.1.131  ОВОП   в   п. Бабушкино  г.о.г. Дзержинск (ГБУЗ НО "Городская больница №2 г. Дзержинска")</t>
  </si>
  <si>
    <t>21.1.132 ФАП в с. Ананье Княгининского муниципального района (ГБУЗ НО "Княгининская центральная районная больница")</t>
  </si>
  <si>
    <t>21.1.133 ФАП в с. Шишковердь Княгининского муниципального района  (ГБУЗ НО "Княгининская центральная районная больница")</t>
  </si>
  <si>
    <t>21.1.134 ФАП в с. Хохлома Ковернинского муниципального округа (ГБУЗ НО "Ковернинская центральная районная больница")</t>
  </si>
  <si>
    <t>21.1.135 ФАП в д. Пошатово Краснооктябрьского муниципального района  (ГБУЗ НО "Уразовская центральная районная больница")</t>
  </si>
  <si>
    <t>21.1.136 ФАП в с. Чембилей Краснооктябрьского муниципального рай-она (ГБУЗ НО "Уразовская центральная районная больница")</t>
  </si>
  <si>
    <t>21.1.137 ФАП в д. Малое Окулово г.о. Навашинский (ГБУЗ НО "Навашинская центральная районная больница")</t>
  </si>
  <si>
    <t>21.1.138 ФАП в д. Рогово г.о. Навашинский (ГБУЗ НО "Навашинская центральная районная больница")</t>
  </si>
  <si>
    <t>21.1.139 ФАП в д. Горицы г.о. Навашинский (ГБУЗ НО "Навашинская центральная районная больница")</t>
  </si>
  <si>
    <t>21.1.140 ФАП в д. Каменка г.о. Перевозский  (ГБУЗ НО "Перевозская центральная районная больница")</t>
  </si>
  <si>
    <t>21.1.141 ФАП в  с. Нелей  г.о.г.  Первомайск  (ГБУЗ НО "Первомайская центральная районная больница")</t>
  </si>
  <si>
    <t>21.1.142 ФАП в с. Кошелиха г.о.г Первомайск (ГБУЗ НО "Первомайская центральная районная больница")</t>
  </si>
  <si>
    <t>21.1.143 ФАП в с. Беловка Пильнинского муниципального района (ГБУЗ НО "Пильнинская центральная районная больница")</t>
  </si>
  <si>
    <t>21.1.144 ФАП в д.Зубово г.о. Семеновский (ГБУЗ НО "Семеновская централь-ная районная больница")</t>
  </si>
  <si>
    <t>21.1.145 ФП в с. Успенское г.о. Семеновский (ГБУЗ НО "Семеновская центральная районная больница")</t>
  </si>
  <si>
    <t>21.1.146 ФАП в с. Грибаново Сергачского муниципального района  (ГБУЗ НО "Сергачская центральная районная больница")</t>
  </si>
  <si>
    <t>21.1.147  ФП в с. Липовка Сеченовского муниципального района (ГБУЗ НО "Сеченовская центральная районная больница")</t>
  </si>
  <si>
    <t>21.1.148 ФАП в  п. Летняя База г.о.  Сокольский  (ГБУЗ НО "Сокольская центральная районная больница")</t>
  </si>
  <si>
    <t>21.1.149 ФАП в д. Дресвищи г.о. Сокольский (ГБУЗ НО "Сокольская центральная районная больница")</t>
  </si>
  <si>
    <t>21.1.150 ФАП в с. Лесуново Сосновского муниципального района  (ГБУЗ НО "Сосновская центральная районная больница")</t>
  </si>
  <si>
    <t>21.1.151 ФАП в с. Бараново Сосновского муниципального района (ГБУЗ НО "Сосновская центральная районная больница")</t>
  </si>
  <si>
    <t>21.1.152 ФАП в д. Старое Дружково Спасского муниципального района  (ГБУЗ НО "Спасская центральная районная больница")</t>
  </si>
  <si>
    <t>21.1.153 ФАП в с. Вазьянка Спасского муниципального района (ГБУЗ НО "Спасская центральная районная больница")</t>
  </si>
  <si>
    <t>21.1.154 ФАП в д. Березята Тоншаевского муниципального округа  (ГБУЗ НО "Тоншаевская центральная районная больница")</t>
  </si>
  <si>
    <t>21.1.155 ФАП в п. Шерстки Тоншаевского муниципального округа (ГБУЗ НО "Тоншаевская центральная районная больница")</t>
  </si>
  <si>
    <t>21.1.156 ФАП в с. Темта  Уренского муниципального округа  (ГБУЗ НО "Уренская центральная районная больница")</t>
  </si>
  <si>
    <t>21.1.157 ФАП в д. Тулага Уренского муниципального округа (ГБУЗ НО "Уренская центральная районная больница")</t>
  </si>
  <si>
    <t>21.1.158 ФАП в с. Чистое г.о.г. Чкаловск  (ГБУЗ НО "Чкаловская центральная районная больница")</t>
  </si>
  <si>
    <t>21.1.159 ФАП в д. Кузнецово г.о.г. Чкаловск (ГБУЗ НО "Чкаловская центральная районная больница")</t>
  </si>
  <si>
    <t>21.1.160 ФАП в с. Роженцово Шарангского муниципального района (ГБУЗ НО "Шарангская центральная районная больница")</t>
  </si>
  <si>
    <t>21.1.161 ФП в с. Вечкусово Шатковского муниципального района (ГБУЗ НО "Шатковская центральная районная больница")</t>
  </si>
  <si>
    <t>21.1.162 ОВОП в г. Нижний Новгород, Автозаводский район, ул. Гнилицкая, д. 105 (ГБУЗ НО " Город-ская клиническая боль-ница №40 Автозаводско-го района г. Нижнего Новгорода ")</t>
  </si>
  <si>
    <t>21.1.163.ФАП в с. Княжиха Пильнинского муниципального района (ГБУЗ НО "Пильнинская центральная районная больница")</t>
  </si>
  <si>
    <t>21.1.164.ФАП в с. Кузятово Ардатовского муниципального района (ГБУЗ НО "Ардатовская центральная районная больница")</t>
  </si>
  <si>
    <t>21.1.165. ФАП в п. Большеорловское г.о.г. Бор (ГБУЗ НО "Борская центральная районная больница")</t>
  </si>
  <si>
    <t>21.1.166. ФАП в с. Крутец Бутурлинского муниципального округа (ГБУЗ НО "Бутурлинская центральная районная больница")</t>
  </si>
  <si>
    <t>21.1.167 ФАП в с. Просек Лысковского муниципального округа (ГБУЗ НО "Лысковская центральная районная больница")</t>
  </si>
  <si>
    <t>21.1.168 ФАП в с. Николаевка  г.о.г  Первомайск (ГБУЗ НО "Первомайская центральная районная больница")</t>
  </si>
  <si>
    <t>21.1.169 ФАП в д. Осиновка Воскресенского муниципального района (ГБУЗ НО "Воскресенская центральная районная больница")</t>
  </si>
  <si>
    <t>21.1.170 ФАП в с. Епифаново Вачского муниципального района (ГБУЗ НО "Вачская центральная районная больница")</t>
  </si>
  <si>
    <t>21.1.171 ФАП в д. Скрябино Ветлужского муниципального района (ГБУЗ НО "Ветлужская центральная районная больница им. доктора Гусева П.Ф.")</t>
  </si>
  <si>
    <t>21.1.172 ФАП в с. Белбаж Ковернинского муниципального округа (ГБУЗ НО "Ковернинская центральная районная больница")</t>
  </si>
  <si>
    <t>21.1.173 ФАП в п. Молочная Ферма г.о.г. Кулебаки (ГБУЗ НО "Кулебакская центральная районная больница")</t>
  </si>
  <si>
    <t>21.1.174 ФАП в д. Красногор г.о.г. Шахунья (ГБУЗ НО "Шахунская центральная районная больница")</t>
  </si>
  <si>
    <t>21.1.175 ФАП в с. Пожарки Сергачского муниципального района (ГБУЗ НО "Сергачская центральная районная больница")</t>
  </si>
  <si>
    <t>21.1.176 ФАП в д. Заболотное г.о. Сокольский (ГБУЗ НО "Сокольская центральная районная больница")</t>
  </si>
  <si>
    <t>21.1.177 ФАП в с. Масловка Спасского муниципального района (ГБУЗ НО "Спасская центральная районная больница")</t>
  </si>
  <si>
    <t>21.1.178 ФАП в д. Ширта Тоншаевского муниципального округа (ГБУЗ НО "Тоншаевская центральная районная больница")</t>
  </si>
  <si>
    <t>21.1.179 ФАП в с. Вершилово г.о.г. Чкаловск (ГБУЗ НО "Чкаловская центральная районная больница")</t>
  </si>
  <si>
    <t>21.1.180 ФАП в д. Железово г.о.г. Чкаловск (ГБУЗ НО "Чкаловскаяцентральная районная больница")</t>
  </si>
  <si>
    <t>21.1.181 ФАП в д. Бубенки Княгининского муниципального района (ГБУЗ НО "Княгининская центральная районная больница")</t>
  </si>
  <si>
    <t>21.1.182 ФАП в с. Егорьевское Княгининского муниципального района (ГБУЗ НО "Княгининская центральная районная больница")</t>
  </si>
  <si>
    <t>21.1.183 ФАП в с. Рогожка Сеченовского муниципального района (ГБУЗ НО "Сеченовская центральная районная больница")</t>
  </si>
  <si>
    <t>21.1.184 ФАП в д. Салавирь г.о. Навашинский (ГБУЗ НО "Навашинская центральная районная больница")</t>
  </si>
  <si>
    <t>21.1.185 ОВОП в с. Поздняково г.о. Навашинский (ГБУЗ НО "Навашинская центральная районная больница")</t>
  </si>
  <si>
    <t>21.1.186 ФАП в п. Дубрава Дальнеконстантиновского муниципального района (ГБУЗ НО "Дальнеконстантиновская центральная районная больница")</t>
  </si>
  <si>
    <t>21.1.187 ФАП в п. Теша г.о Навашинский (ГБУЗ НО "Навашинская центральная районная больница")</t>
  </si>
  <si>
    <t>21.1.188 ФАП в д. Большой Терсень Уренского муниципального округа (ГБУЗ НО "Уренская центральная районная больница")</t>
  </si>
  <si>
    <t>21.1.189 ФП в с. Великий Враг Шатковского муниципального района (ГБУЗ НО "Шатковская центральная районная больница")</t>
  </si>
  <si>
    <t>21.1.190 ФАП в р.п. Первомайский Городецкого муниципального района (ГБУЗ НО "Городецкая центральная районная больница")</t>
  </si>
  <si>
    <t>21.1.191 ОВОП в с. Строчково Городецкого муниципального района (ГБУЗ НО "Городецкая центральная районная больница")</t>
  </si>
  <si>
    <t>21.1.192 ФАП в д. Большая Свеча г.о.г. Шахунья (ГБУЗ НО "Шахунская центральная районная больница")</t>
  </si>
  <si>
    <t>21.1.193 ФАП в п. Советский Большемурашкинского муниципального района (ГБУЗ НО "Большемурашкинская центральная районная больница")</t>
  </si>
  <si>
    <t>21.1.194 ФАП в с. Малое Андосово Пильнинского муниципального района (ГБУЗ НО "Пильнинская центральная районная больница")</t>
  </si>
  <si>
    <t>21.1.195 ФАП в с. Голяткино Ардатовского муниципального района (ГБУЗ НО "Ардатовская центральная районная больница")</t>
  </si>
  <si>
    <t>21.1.196 ФАП в д. Истомино Балахнинского муниципального района (ГБУЗ НО "Балахнинская центральная районная больница")</t>
  </si>
  <si>
    <t>21.1.197 ФАП в с. Зеленые Горы Вадского муниципального района (ГБУЗ НО "Вадская центральная районная больница")</t>
  </si>
  <si>
    <t>21.1.198 ФАП в с. Черновское Вачского муниципального района (ГБУЗ НО "Вачская центральная районная больница")</t>
  </si>
  <si>
    <t>21.1.199 ФАП в с. Воронино Городецкого муниципального района (ГБУЗ НО "Городецкая центральная районная больница")</t>
  </si>
  <si>
    <t>21.1.200 ФАП в с. Урга Княгининского муниципального района (ГБУЗ НО "Княгининская центральная районная больница")</t>
  </si>
  <si>
    <t>21.1.201 ФАП в  с. Дмитриевское Краснобаковского муниципального района (ГБУЗ НО "Краснобаковская центральная районная больница")</t>
  </si>
  <si>
    <t>21.1.202 ФАП в  с. Теплово Кулебакского муниципального района (ГБУЗ НО "Кулебакская центральная районная больница")</t>
  </si>
  <si>
    <t>21.1.203 ФАП в д. Берендеевка Лысковского муниципального округа (ГБУЗ НО "Лысковская центральная районная больница")</t>
  </si>
  <si>
    <t>21.1.204 ФАП в д. Сонино г.о. Навашинский (ГБУЗ НО "Навашинская центральная районная больница")</t>
  </si>
  <si>
    <t>21.1.205 ОВОП в с. Натальино г.о. Навашинский (ГБУЗ НО "Навашинская центральная районная больница")</t>
  </si>
  <si>
    <t>21.1.206 ФАП в с. Малый Мокателем г.о.г  Первомайск (ГБУЗ НО "Первомайская  центральная районная больница")</t>
  </si>
  <si>
    <t>21.1.207 ФАП в с. Яново Сергачского муниципального района (ГБУЗ НО "Сергачская центральная районная больница")</t>
  </si>
  <si>
    <t>21.1.208 ФАП в д. Фатеево г.о. Сокольский (ГБУЗ НО "Сокольская центральная районная больница")</t>
  </si>
  <si>
    <t>21.1.209 ФАП в с. Русское Маклаково Спасского муниципального района (ГБУЗ НО "Спасская центральная районная больница")</t>
  </si>
  <si>
    <t>21.1.210 ФАП в п. Южный Тоншаевского муниципального округа (ГБУЗ НО "Тоншаевская центральная районная больница")</t>
  </si>
  <si>
    <t>21.1.211 ФАП в с. Ключищи Краснооктябрьского муниципального района (ГБУЗ НО "Уразовская центральная районная больница")</t>
  </si>
  <si>
    <t>21.1.212 ФАП в д. Б. Арья Уренского муниципального округа (ГБУЗ НО "Уренская центральная районная больница")</t>
  </si>
  <si>
    <t>21.1.213 ФАП в с. Сицкое г.о.г. Чкаловск (ГБУЗ НО "Чкаловская центральная районная больница")</t>
  </si>
  <si>
    <t>21.1.214 Поликлиника детская на 300 посещений в смену в г. Городец (ГБУЗ НО "Городецкая центральная районная больница")</t>
  </si>
  <si>
    <t>21.1.215 Поликлиника взрослая на 500 посещений в смену в г. Нижний Новгород (ГБУЗ НО "Городская больница №37 Автозаводского района г. Нижнего Новгорода")</t>
  </si>
  <si>
    <t>21.1.216 Поликлиника детская на 500 посещений в смену в г. Нижний Новгород (ГБУЗ НО "Детская городская больница №17 Сормовского района г. Нижнего Новгорода")</t>
  </si>
  <si>
    <t>Выполнение модернизации системы медицинского газоснабжения</t>
  </si>
  <si>
    <t>7.3.  Развитие службы медицины катастроф</t>
  </si>
  <si>
    <t>Материально-техническое  обеспечение ГКУЗ НО «НТЦМК» ( закупке мебели и приобретению оборудования)</t>
  </si>
  <si>
    <t xml:space="preserve">3.3. Внедрение вспомогательных и
репродуктивных технологий
</t>
  </si>
  <si>
    <t>3.4. Развитие специализированной  помощи детям</t>
  </si>
  <si>
    <t>3.5. Финансирование мероприятий по реализации Концепции комплексного сопровождения людей с расстройствами аутистического 
спектра и другими ментальными нарушениями в Нижегородской области на 2020-2022 годы</t>
  </si>
  <si>
    <t>3.6. Проведение капитальных ремонтов и реконструкций детских учреждений здравоохранения</t>
  </si>
  <si>
    <t>3.7.Приобретение оборудования для детских лечебно-профилактических учреждений</t>
  </si>
  <si>
    <t xml:space="preserve">3.7.1. Приобретение оборудования для ГБУЗ НО "Нижегородская областная детская клиническая больница" 
</t>
  </si>
  <si>
    <t xml:space="preserve">3.7.2. Приобретение оборудования и мебели для ГБУЗ НО "Детская городская клиническая больница № 1 Приокского района г. Нижнего Новгорода" </t>
  </si>
  <si>
    <t>3.8. Укрепление  материально–технической базы за счет средств фонда на поддержку территорий</t>
  </si>
  <si>
    <t xml:space="preserve">Проведение скрининга новорожденных на (ПИДС) </t>
  </si>
  <si>
    <t>17.2.  Обеспечение информационного взаимодействия государственно информационной  системамы в сфере здравоохранения Нижегородской области, медицинских информационных систем медицинских организаций с подсистемами ЕГИСЗ, а также межведомственного взаимодействие, в целях оказания медицинской помощи и электронных услуг (сервисов) для граждан.</t>
  </si>
  <si>
    <t>17.3. Приведение государственной информационной системы в сфере здравоохранения Нижегородской области в соответствие требованиям Минздрава России.</t>
  </si>
  <si>
    <t>Приобретение медицинского оборудования для ГБУЗ НО "Специализированная кардиохирургическая клиническая больница имени академика Б.А. Королёва", ГБУЗ НО "Городская больница № 33 Ленинского района г. Нижнего Новгорода"</t>
  </si>
  <si>
    <t>подготовка аукционной документации для приобретение медицинского оборудования для ГБУЗ НО "Специализированная кардиохирургическая клиническая больница имени академика Б.А. Королёва", ГБУЗ НО "Городская больница № 33 Ленинского района г. Нижнего Новгорода"</t>
  </si>
  <si>
    <t>материально-хозяйственное обеспечение инфекционных больниц</t>
  </si>
  <si>
    <t>Мероприятие 9. Организация оказания медицинской помощи по профилю «Гериатрия»</t>
  </si>
  <si>
    <r>
      <t>Подпрограмма 12 «Региональный проект</t>
    </r>
    <r>
      <rPr>
        <u/>
        <sz val="9"/>
        <color indexed="8"/>
        <rFont val="Times New Roman"/>
        <family val="1"/>
        <charset val="204"/>
      </rPr>
      <t xml:space="preserve"> «</t>
    </r>
    <r>
      <rPr>
        <b/>
        <u/>
        <sz val="9"/>
        <color indexed="8"/>
        <rFont val="Times New Roman"/>
        <family val="1"/>
        <charset val="204"/>
      </rPr>
      <t>Развитие системы оказания первичной медико-санитарной помощи»</t>
    </r>
  </si>
  <si>
    <t>1.2. Улучшение материально–технической базы за счет средств фонда на поддержку территорий</t>
  </si>
  <si>
    <t>Финансовое обеспечение выплат стимулирующего характера за дополнительную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</t>
  </si>
  <si>
    <t>ПЛАН
реализации государственной программы «Развитие здравоохранения Нижегородской области», 
утвержденной постановлением Правительства Нижегородской области от 26 апреля 2013 года № 274,
 на 2022 год и плановый период 2023 и 2024 годов</t>
  </si>
  <si>
    <t xml:space="preserve">3.6.2. Капитальный ремонт ГБУЗ НО "Нижегородская областная детская клиническая больница" </t>
  </si>
  <si>
    <t>3.6.1. Капитальный ремонт ГБУЗ НО "Детская инфекционная больница № 8"</t>
  </si>
  <si>
    <t>Проведение капитального ремонта ГБУЗ НО "Детская инфекционная больница № 8"</t>
  </si>
  <si>
    <t>Проведение капитального ремонта  ГБУЗ НО "Детская инфекционная больница № 8"</t>
  </si>
  <si>
    <t>3.1.2. Скрининга первичных иммунодефицитных состояний ( ПИДС) у новорожденных детей</t>
  </si>
  <si>
    <r>
      <t>21.1.8.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ФАП в с. Илларионово Большеболдинского муниципального района (ГБУЗ НО "Большеболдинская центральная районная больница")</t>
    </r>
  </si>
  <si>
    <t>21.1.21. ОВОП  в   п. Бабушкино г.о.г. Дзержинск (ГБУЗ НО "Городская больница №2 г. Дзержинска")</t>
  </si>
  <si>
    <t>21.1.23 ФАП в с. Ананье Княгининского муниципального района (ГБУЗ НО "Княгининская центральная районная больница")</t>
  </si>
  <si>
    <t>21.1.32. ФАП в  д. Каменка 
г.о.  Перевозский  (ГБУЗ НО "Перевоз-ская центральная районная больница")</t>
  </si>
  <si>
    <t>21.1.34. ФАП в д.Зубово г.о. Семеновский (ГБУЗ НО "Семеновская центральная районная больница")</t>
  </si>
  <si>
    <t>21.1.36. ФАП в с. Грибаново Сергачского муниципального района  (ГБУЗ НО "Сергачская центральная районная больница")</t>
  </si>
  <si>
    <t>21.1.38. ФАП в  п. Летняя База г.о.  Сокольский  (ГБУЗ НО "Сокольская центральная районная больница")</t>
  </si>
  <si>
    <t>21.1.42. ФАП в д. Старое Дружково Спасского муниципального района  (ГБУЗ НО "Спасская центральная районная больница")</t>
  </si>
  <si>
    <t>21.1.44. ФАП в д. Березята Тоншаевского муниципального округа  (ГБУЗ НО "Тоншаевская центральная районная больница")</t>
  </si>
  <si>
    <t>21.1.47. ФАП в д. Тулага Уренского муниципального округа (ГБУЗ НО "Уренская центральная районная больница")</t>
  </si>
  <si>
    <t>21.1.53. Поликлиника детская на 500 посещений в смену в г. Кстово (ГБУЗ НО "Кстовская центральная районная больница") (ПИР, ПСД)</t>
  </si>
  <si>
    <t>21.1.54. ФАП в с. Княжиха Пильнинского муниципального округа (ГБУЗ НО "Пильнинская центральная районная больница")</t>
  </si>
  <si>
    <t>21.1.55. ФАП в с. Кузятово Ардатовского муниципального округа (ГБУЗ НО "Ардатовская центральная районная больница")</t>
  </si>
  <si>
    <t>21.1.56. ФАП в п. Большеорловское г.о.г. Бор (ГБУЗ НО "Борская центральная районная больница")</t>
  </si>
  <si>
    <t>21.1.57. ФАП в с. Крутец Бутурлинского муниципального округа (ГБУЗ НО "Бутурлинская центральная районная больница")</t>
  </si>
  <si>
    <t>21.1.58. ФАП в с. Просек Лысковского муниципального округа (ГБУЗ НО "Лысковская центральная районная больница")</t>
  </si>
  <si>
    <t>21.1.58. ФАП в с. Николаевка г.о.г. Первомайск (ГБУЗ НО "Первомайская центральная районная больница")</t>
  </si>
  <si>
    <t>21.1.59. ФАП в д. Русениха Воскресенского муниципального округа (ГБУЗ НО "Воскресенская центральная районная больница")</t>
  </si>
  <si>
    <t>21.1.60. ФАП в с. Епифаново Вачского муниципального округа (ГБУЗ НО "Вачская центральная районная больница")</t>
  </si>
  <si>
    <t>21.1.61. ФАП в д. Скрябино Ветлужского муниципального округа (ГБУЗ НО "Ветлужская центральная районная больница им. доктора Гусева П.Ф.")</t>
  </si>
  <si>
    <t>21.1.62. ФАП в с. Белбаж Ковернинского муниципального округа (ГБУЗ НО "Ковернинская центральная районная больница")</t>
  </si>
  <si>
    <t>21.1.63. ФАП в п. Молочная Ферма г.о.г. Кулебаки (ГБУЗ НО "Кулебакская центральная районная больница")</t>
  </si>
  <si>
    <t>21.1.64. ФАП в д. Красногор г.о.г. Шахунья (ГБУЗ НО "Шахунская центральная районная больница")</t>
  </si>
  <si>
    <t>21.1.65. ФАП в с. Пожарки Сергачского муниципального округа (ГБУЗ НО "Сергачская центральная районная больница")</t>
  </si>
  <si>
    <t>21.1.66. ФАП в д. Заболотное г.о. Сокольский (ГБУЗ НО "Сокольская центральная районная больница")</t>
  </si>
  <si>
    <t>21.1.67. ФАП в с. Турбанка Спасского муниципального округа (ГБУЗ НО "Спасская центральная районная больница")</t>
  </si>
  <si>
    <t>21.1.68. ФАП в д. Ширта Тоншаевского муниципального округа (ГБУЗ НО "Тоншаевская центральная районная больница")</t>
  </si>
  <si>
    <t>21.1.69. ФАП в с. Вершилово г.о.г. Чкаловск (ГБУЗ НО "Чкаловская центральная районная больница")</t>
  </si>
  <si>
    <t>21.1.70. ФАП в д. Железово г.о.г. Чкаловск (ГБУЗ НО "Чкаловская центральная районная больница")</t>
  </si>
  <si>
    <t>21.1.71. ФАП в д. Бубенки Княгининского муниципального округа (ГБУЗ НО "Княгининская центральная районная больница")</t>
  </si>
  <si>
    <t>21.1.72. ФАП в с. Егорьевское Княгининского муниципального округа (ГБУЗ НО "Княгининская центральная районная больница")</t>
  </si>
  <si>
    <t>21.1.73. ФАП в с. Рогожка Сеченовского муниципального округа (ГБУЗ НО "Сеченовская центральная районная больница")</t>
  </si>
  <si>
    <t>21.1.74. ФАП в д. Салавирь г.о. Навашинский (ГБУЗ НО "Навашинская центральная районная больница")</t>
  </si>
  <si>
    <t>21.1.75. ОВОП в с. Поздняково г.о. Навашинский (ГБУЗ НО "Навашинская центральная районная больница")</t>
  </si>
  <si>
    <t>21.1.76. ФАП в п. Дубрава Дальнеконстантиновского муниципального округа (ГБУЗ НО "Дальнеконстантиновская центральная районная больница")</t>
  </si>
  <si>
    <t>21.1.77. ФАП в п. Теша г.о. Навашинский (ГБУЗ НО "Навашинская центральная районная больница")</t>
  </si>
  <si>
    <t>21.1.78. ФАП в д. Большой Терсень Уренского муниципального округа (ГБУЗ НО "Уренская центральная районная больница")</t>
  </si>
  <si>
    <t>21.1.79. ФП в с. Великий Враг Шатковского муниципального округа (ГБУЗ НО "Шатковская центральная районная больница")</t>
  </si>
  <si>
    <t>21.1.80. ФАП в р.п. Первомайский Городецкого муниципального округа (ГБУЗ НО "Городецкая центральная районная больница")</t>
  </si>
  <si>
    <t>21.1.81. ОВОП в с. Строчково Городецкого муниципального округа (ГБУЗ НО "Городецкая центральная районная больница")</t>
  </si>
  <si>
    <t>21.1.82. ФАП в д. Большая Свеча г.о.г. Шахунья (ГБУЗ НО "Шахунская центральная районная больница")</t>
  </si>
  <si>
    <t>21.1.83. ФАП в п. Советский Большемурашкинского муниципального округа (ГБУЗ НО "Большемурашкинская центральная районная больница")</t>
  </si>
  <si>
    <t>21.1.84. ОВОП в г. Нижний Новгород, Автозаводский район, ул. Гнилицкая, д. 105 (ГБУЗ НО " Городская клиническая больница №40 Автозаводского района г. Нижнего Новгорода ").</t>
  </si>
  <si>
    <t>21.1.85. Поликлиника детская на 500 посещений в смену в г. Нижний Новгород (ГБУЗ НО "Детская городская больница №17 Сормовского района г. Нижнего Новгорода")</t>
  </si>
  <si>
    <t>21.1.86. Поликлиника взрослая на 500 посещений в смену в г. Нижний Новгород (ГБУЗ НО "Городская поликлиника № 30 Советского района г. Нижнего Новгорода")</t>
  </si>
  <si>
    <t xml:space="preserve">21.1.87. Поликлиника взрослая на 250 посещений в смену в п. Новинки г.о.г. Нижний Новгород (ГБУЗ НО "Городская Поликлиника №1 Приокского района г. Нижнего Новгорода") </t>
  </si>
  <si>
    <t>Обеспечение защиты информации, аренда помещения для размещения технологического оборудования ЦОД</t>
  </si>
  <si>
    <t xml:space="preserve">Обеспечение технической поддержки на сопровождение единой государственной информационной системы Сопровождение сервиса Web-мониторинга системы здравоохранения. </t>
  </si>
  <si>
    <t xml:space="preserve">Обеспечение технической поддержки и бесперебойного функционирования централизованной системы по скорой помощи. Сопровождение сервиса Web-мониторинга системы здравоохранения. </t>
  </si>
  <si>
    <t>Минздрав НО, ГКУ НО "Нижегородстройзаказчик</t>
  </si>
  <si>
    <t>21.1.88. Поликлиника детская на 500 посещений в смену в г. Нижний Новгород (ГБУЗ НО "Детская городская больница №17 Сормов-ского района г. Нижне-го Новгорода")</t>
  </si>
  <si>
    <t>21.1.89. Поликлиника взрослая на 500 посещений в смену в г. Нижний Новгород (ГБУЗ НО "Городская поликли-ника № 30 Советского района г. Нижнего Новгорода")</t>
  </si>
  <si>
    <t xml:space="preserve"> 21.1.90. ФАП  в  с. Малое Андосово Пильнинского муниципального района (ГБУЗ НО "Пильнинская центральная районная больница")</t>
  </si>
  <si>
    <t>21.1.91. ФАП в с. Голяткино Ардатовского муниципального района (ГБУЗ НО "Ардатовская центральная районная больница")</t>
  </si>
  <si>
    <t>21.1.92. ФАП  в  д. Истомино Балахнинского муниципального района (ГБУЗ НО "Балахнинская центральная районная больница")</t>
  </si>
  <si>
    <t>21.1.93. ФАП в с. Зеленые Горы Вадского муниципального района (ГБУЗ НО "Вадская центральная районная больница")</t>
  </si>
  <si>
    <t>21.1.94. ФАП в с. Черновское Вачского муниципального района (ГБУЗ НО "Вачская центральная районная больница")</t>
  </si>
  <si>
    <t>21.1.95. ФАП  в  с. Воронино Городецкого муниципального района (ГБУЗ НО "Городецкая центральная районная больница")</t>
  </si>
  <si>
    <t>21.1.96. ФАП в с. Урга Княгининского муниципального района (ГБУЗ НО "Княгининская центральная районная больница")</t>
  </si>
  <si>
    <t>21.1.97. ФАП в с. Дмитриевское Краснобаковского муниципального района (ГБУЗ НО "Краснобаковская центральная районная больница")</t>
  </si>
  <si>
    <t>21.1.98. ФАП в с. Теплово Кулебакского муниципального района (ГБУЗ НО "Кулебакская центральная районная больница")</t>
  </si>
  <si>
    <t>21.1.99. ФАП в д. Берендеевка Лысковского муниципального округа (ГБУЗ НО "Лысковская центральная районная больница")</t>
  </si>
  <si>
    <t xml:space="preserve"> 21.1.100. ФАП в д. Сонино г.о. Навашинский (ГБУЗ НО "Навашинская центральная районная больница")</t>
  </si>
  <si>
    <t>21.1.101. ОВОП в с. Натальино г.о. Навашинский (ГБУЗ НО "Навашинская центральная районная больница")</t>
  </si>
  <si>
    <t>21.1.102. ФАП в с. Малый Мокателем г.о.г  Первомайск (ГБУЗ НО "Первомайская  центральная районная больница")</t>
  </si>
  <si>
    <t>21.1.103. ФАП в с. Яново Сергачского муниципального района (ГБУЗ НО "Сергачская центральная районная больница")</t>
  </si>
  <si>
    <t>21.1.104. ФАП в д. Фатеево г.о. Сокольский (ГБУЗ НО "Сокольская центральная районная больница")</t>
  </si>
  <si>
    <t>21.1.105. ФАП в с. Русское Маклаково Спасского муниципального района (ГБУЗ НО "Спасская центральная районная больница")</t>
  </si>
  <si>
    <t>21.1.106. ФАП в п. Южный Тоншаевского муниципального округа (ГБУЗ НО "Тоншаевская центральная районная больница")</t>
  </si>
  <si>
    <t>21.1.108. ФАП в с. Ключищи Краснооктябрьского муниципального района (ГБУЗ НО "Уразовская центральная районная больница")</t>
  </si>
  <si>
    <t>21.1.109. ФАП в д. Б. Арья Уренского муниципального округа (ГБУЗ НО "Уренская центральная районная больница")</t>
  </si>
  <si>
    <t>21.1.110. ФАП в с. Сицкое г.о.г. Чкаловск (ГБУЗ НО "Чкаловская центральная районная больница")</t>
  </si>
  <si>
    <t>21.1.111. Поликлиника детская на 500 посещений в смену в г.  Кстово (ГБУЗ НО "Кстовская центральная районная больница")</t>
  </si>
  <si>
    <t>21.1.112. Поликлиника взрослая на 250 посещений в смену в п. Новинки г.о.г. Нижний Новгород (ГБУЗ НО "Городская поликлиника №1 Приокского района г. Нижнего Новгорода")</t>
  </si>
  <si>
    <t>21.1.113. ФАП в с. Кирилловка Арзамасского муниципального района (ГБУЗ НО "Арзамасская районная больница")</t>
  </si>
  <si>
    <t>21.1.114. ФАП в с. Личадеево  Ардатовского муниципального района  (ГБУЗ НО "Ардатовская центральная районная больница")</t>
  </si>
  <si>
    <t>21.1.115. ФАП в с. Туркуши Ардатовского муниципального района (ГБУЗ НО "Ардатовская центральная районная больница")</t>
  </si>
  <si>
    <t>21.1.116. ФАП в с. Борнуково Бутурлинского муниципального округа  (ГБУЗ НО "Бутурлинская центральная районная больница")</t>
  </si>
  <si>
    <t>21.1.117. ФАП в п. Комсомольский Богородского муниципального округа (ГБУЗ НО "Богородская центральная районная больница")</t>
  </si>
  <si>
    <t>21.1.118. ФАП в д. Шумилово Богородского муниципального округа (ГБУЗ НО "Богородская центральная районная больница")</t>
  </si>
  <si>
    <t>21.1.119. ФАП в  с. Кондрыкино Большеболдинского муниципального района  (ГБУЗ НО "Большеболдинская центральная районная больница")</t>
  </si>
  <si>
    <t>21.1.120. ФАП в с. Илларионово Большеболдинского муниципального района (ГБУЗ НО "Большеболдинская центральная районная больница")</t>
  </si>
  <si>
    <t>21.1.121. ФАП в с. Макарий Варнавинского муниципального района  (ГБУЗ НО "Варнавинская центральная районная больница")</t>
  </si>
  <si>
    <t>21.1.122. ФАП в с. Горки Варнавинского муниципального района (ГБУЗ НО "Варнавинская центральная районная больница")</t>
  </si>
  <si>
    <t>21.1.123. ФАП в с. Беляйково Вачского муниципального района (ГБУЗ НО "Вачская центральная районная больница")</t>
  </si>
  <si>
    <t>21.1.124. ФАП в д.Асташиха Воскресенского муниципального района  (ГБУЗ НО "Воскресенская центральная районная больница")</t>
  </si>
  <si>
    <t>21.1.125. ФАП в с. Польцо Вачского муниципального района  (ГБУЗ НО "Вачская центральная районная больница")</t>
  </si>
  <si>
    <t>21.1.126. ФАП в с. Стрелица Ветлужского муниципального района  (ГБУЗ НО "Ветлужская центральная районная больница им. доктора Гусева П.Ф.")</t>
  </si>
  <si>
    <t>21.1.127. ФАП в п. Красная Горка Володарского муниципального района  (ГБУЗ НО "Володарская центральная районная больница")</t>
  </si>
  <si>
    <t>21.1.128. ОВОП в р.п. Центральный Володарского муниципального района (ГБУЗ НО "Володарская центральная районная больница")</t>
  </si>
  <si>
    <t>21.1.129. ОВОП в р.п. Смолино Володарского муниципального района (ГБУЗ НО "Володарская центральная районная больница")</t>
  </si>
  <si>
    <t>21.1.130. ФАП в с. Сомовка г.о. Воротынский (ГБУЗ НО "Воротынская центральная районная больница")</t>
  </si>
  <si>
    <t>21.1.131. ФАП в д. Бараново Воскресенского муниципального района (ГБУЗ НО "Воскресенская центральная районная больница")</t>
  </si>
  <si>
    <t>21.1.132. ФАП в с. Румянцево Дальнеконстантиновского муниципального района (ГБУЗ НО "Дальнеконстантиновская центральная районная больница")</t>
  </si>
  <si>
    <t>21.1.133. ОВОП в п. Бабушкино г.о.г. Дзержинск (ГБУЗ НО "Городская больница №2 г. Дзержинска")</t>
  </si>
  <si>
    <t>21.1.134. ФАП в с. Ананье Княгининского муниципального района (ГБУЗ НО "Княгининская центральная районная больница")</t>
  </si>
  <si>
    <t>21.1.135. ФАП в с. Шишковердь Княгининского муниципального района  (ГБУЗ НО "Княгининская центральная районная больница")</t>
  </si>
  <si>
    <t>21.1.136. ФАП в с. Хохлома Ковернинского муниципального округа (ГБУЗ НО "Ковернинская центральная районная больница")</t>
  </si>
  <si>
    <t>21.1.137. ФАП в д. Пошатово Краснооктябрьского муниципального района  (ГБУЗ НО "Уразовская центральная районная больница")</t>
  </si>
  <si>
    <t>21.1.138. ФАП в с. Чембилей Краснооктябрьского муниципального рай-она (ГБУЗ НО "Уразовская центральная районная больница")</t>
  </si>
  <si>
    <t>21.1.139. ФАП в д. Малое Окулово г.о. Нава-шинский (ГБУЗ НО "Навашинская цен-тральная районная больница")</t>
  </si>
  <si>
    <t>21.1.140. ФАП в д. Рогово г.о. Навашинский (ГБУЗ НО "Навашинская центральная районная больница")</t>
  </si>
  <si>
    <t>21.1.141. ФАП в д. Горицы г.о. Навашинский (ГБУЗ НО "Навашинская центральная районная больница")</t>
  </si>
  <si>
    <t>21.1.142. ФАП в д. Каменка г.о. Перевозский  (ГБУЗ НО "Перевозская центральная районная больница")</t>
  </si>
  <si>
    <t>21.1.143. ФАП в  с. Нелей  г.о.г.  Первомайск  (ГБУЗ НО "Первомайская центральная районная больница")</t>
  </si>
  <si>
    <t>21.1.144. ФАП в с. Кошелиха г.о.г Первомайск (ГБУЗ НО "Первомайская центральная районная больница")</t>
  </si>
  <si>
    <t>21.1.145. ФАП в с. Беловка Пильнинского муниципального района (ГБУЗ НО "Пильнинская центральная районная больница")</t>
  </si>
  <si>
    <t>21.1.146. ФАП в д.Зубово г.о. Семеновский (ГБУЗ НО "Семеновская централь-ная районная больница")</t>
  </si>
  <si>
    <t>21.1.147. ФП в с. Успенское г.о. Семеновский (ГБУЗ НО "Семеновская центральная районная больница")</t>
  </si>
  <si>
    <t>21.1.148. ФАП в с. Грибаново Сергачского муниципального района  (ГБУЗ НО "Сергачская центральная районная больница")</t>
  </si>
  <si>
    <t>21.1.149. ФП в с. Липовка Сеченовского муниципального района (ГБУЗ НО "Сеченовская центральная районная больница")</t>
  </si>
  <si>
    <t>21.1.150. ФАП в  п. Летняя База г.о.  Сокольский  (ГБУЗ НО "Сокольская центральная районная больница")</t>
  </si>
  <si>
    <t>21.1.151. ФАП в д. Дресвищи г.о. Сокольский (ГБУЗ НО "Сокольская центральная районная больница")</t>
  </si>
  <si>
    <t>21.1.152. ФАП в с. Лесуново Сосновского муниципального района  (ГБУЗ НО "Сосновская центральная районная больница")</t>
  </si>
  <si>
    <t>21.1.153. ФАП в с. Бараново Сосновского муниципального района (ГБУЗ НО "Сосновская центральная районная больница")</t>
  </si>
  <si>
    <t>21.1.154. ФАП в д. Старое Дружково Спасского муниципального района  (ГБУЗ НО "Спасская центральная районная больница")</t>
  </si>
  <si>
    <t>21.1.155. ФАП в с. Вазьянка Спасского муниципального района (ГБУЗ НО "Спасская центральная районная больница")</t>
  </si>
  <si>
    <t>21.1.156. ФАП в д. Березята Тоншаевского муниципального округа  (ГБУЗ НО "Тоншаевская центральная районная больница")</t>
  </si>
  <si>
    <t>21.1.157. ФАП в п. Шерстки Тоншаевского муниципального округа (ГБУЗ НО "Тоншаевская центральная районная больница")</t>
  </si>
  <si>
    <t>21.1.158. ФАП в с. Темта  Уренского муниципального округа  (ГБУЗ НО "Уренская центральная районная больница")</t>
  </si>
  <si>
    <t>21.1.159. ФАП в д. Тулага Уренского муниципального округа (ГБУЗ НО "Уренская центральная районная больница")</t>
  </si>
  <si>
    <t>21.1.160. ФАП в с. Чистое г.о.г. Чкаловск  (ГБУЗ НО "Чкаловская центральная районная больница")</t>
  </si>
  <si>
    <t>21.1.161. ФАП в д. Кузнецово г.о.г. Чкаловск (ГБУЗ НО "Чкаловская центральная районная больница")</t>
  </si>
  <si>
    <t>21.1.162. ФАП в с. Роженцово Шарангского муниципального района (ГБУЗ НО "Шарангская центральная районная больница")</t>
  </si>
  <si>
    <t>21.1.163. ФП в с. Вечкусово Шатковского муниципального района (ГБУЗ НО "Шатковская центральная районная больница")</t>
  </si>
  <si>
    <t>21.1.164. ОВОП в г. Нижний Новгород, Автозаводский район, ул. Гнилицкая, д. 105 (ГБУЗ НО " Городская клиническая больница №40 Автозаводского района г. Нижнего Новгорода ")</t>
  </si>
  <si>
    <t>21.1.165. ФАП в с. Княжиха Пильнинского муниципального района (ГБУЗ НО "Пильнинская центральная районная больница")</t>
  </si>
  <si>
    <t>21.1.166. ФАП в с. Кузятово Ардатовского муниципального района (ГБУЗ НО "Ардатовская центральная районная больница")</t>
  </si>
  <si>
    <t>21.1.167. ФАП в п. Большеорловское г.о.г. Бор (ГБУЗ НО "Борская центральная районная больница")</t>
  </si>
  <si>
    <t>21.1.168. ФАП в с. Крутец Бутурлинского муниципального округа (ГБУЗ НО "Бутурлинская центральная районная больница")</t>
  </si>
  <si>
    <t>21.1.169. ФАП в с. Просек Лысковского муниципального округа (ГБУЗ НО "Лысковская центральная районная больница")</t>
  </si>
  <si>
    <t>21.1.170. ФАП в с. Николаевка  г.о.г  Первомайск (ГБУЗ НО "Первомайская центральная районная больница")</t>
  </si>
  <si>
    <t>21.1.172. ФАП в д. Русениха Воскресенского муниципального района (ГБУЗ НО "Воскресенская центральная районная больница")</t>
  </si>
  <si>
    <t>21.1.173. ФАП в с. Епифаново Вачского муниципального района (ГБУЗ НО "Вачская центральная районная больница")</t>
  </si>
  <si>
    <t>21.1.174. ФАП в д. Скрябино Ветлужского муниципального района (ГБУЗ НО "Ветлужская центральная районная больница им. доктора Гусева П.Ф.")</t>
  </si>
  <si>
    <t>21.1.175. ФАП в с. Белбаж Ковернинского муниципального округа (ГБУЗ НО "Ковернинская центральная районная больница")</t>
  </si>
  <si>
    <t>21.1.176. ФАП в п. Молочная Ферма г.о.г. Кулебаки (ГБУЗ НО "Кулебакская центральная районная больница")</t>
  </si>
  <si>
    <t>21.1.177. ФАП в д. Красногор г.о.г. Шахунья (ГБУЗ НО "Шахунская центральная районная больница")</t>
  </si>
  <si>
    <t>21.1.178. ФАП в с. Пожарки Сергачского муниципального района (ГБУЗ НО "Сергачская центральная районная больница")</t>
  </si>
  <si>
    <t>21.1.179. ФАП в д. Заболотное г.о. Сокольский (ГБУЗ НО "Сокольская центральная районная больница")</t>
  </si>
  <si>
    <t>21.1.180. ФАП в с. Турбанка Спасского муниципального района (ГБУЗ НО "Спасская центральная районная больница")</t>
  </si>
  <si>
    <t>21.1.181. ФАП в д. Ширта Тоншаевского муниципального округа (ГБУЗ НО "Тоншаевская центральная районная больница")</t>
  </si>
  <si>
    <t>21.1.182. ФАП в с. Вершилово г.о.г. Чкаловск (ГБУЗ НО "Чкаловская центральная районная больница")</t>
  </si>
  <si>
    <t>21.1.183. ФАП в д. Железово г.о.г. Чкаловск (ГБУЗ НО "Чкаловскаяцентральная районная больница")</t>
  </si>
  <si>
    <t>21.1.184. ФАП в д. Бубенки Княгининского муниципального района (ГБУЗ НО "Княгининская центральная районная больница")</t>
  </si>
  <si>
    <t>21.1.185. ФАП в с. Егорьевское Княгининского муниципального района (ГБУЗ НО "Княгининская центральная районная больница")</t>
  </si>
  <si>
    <t>21.1.186. ФАП в с. Рогожка Сеченовского муниципального района (ГБУЗ НО "Сеченовская центральная районная больница")</t>
  </si>
  <si>
    <t>21.1.187. ФАП в д. Салавирь г.о. Навашинский (ГБУЗ НО "Навашинская центральная районная больница")</t>
  </si>
  <si>
    <t>21.1.188. ОВОП в с. Поздняково г.о. Навашинский (ГБУЗ НО "Навашинская центральная районная больница")</t>
  </si>
  <si>
    <t>21.1.189. ФАП в п. Дубрава Дальнеконстантиновского муниципального района (ГБУЗ НО "Дальнеконстантиновская центральная районная больница")</t>
  </si>
  <si>
    <t>21.1.190. ФАП в п. Теша г.о Навашинский (ГБУЗ НО "Навашинская центральная районная больница")</t>
  </si>
  <si>
    <t>21.1.191. ФАП в д. Большой Терсень Уренского муниципального округа (ГБУЗ НО "Уренская центральная районная больница")</t>
  </si>
  <si>
    <t>21.1.192. ФП в с. Великий Враг Шатковского муниципального района (ГБУЗ НО "Шатковская центральная районная больница")</t>
  </si>
  <si>
    <t>21.1.193. ФАП  в р.п. Первомайский Городецкого муниципального района (ГБУЗ НО "Городецкая центральная районная больница")</t>
  </si>
  <si>
    <t>21.1.194. ОВОП в с. Строчково Городецкого муниципального района (ГБУЗ НО "Городецкая центральная районная больница")</t>
  </si>
  <si>
    <t>21.1.195. ФАП в д. Большая Свеча г.о.г. Шахунья (ГБУЗ НО "Шахунская центральная районная больница")</t>
  </si>
  <si>
    <t>21.1.196. ФАП в п. Советский Большемурашкинского муниципального района (ГБУЗ НО "Большемурашкинская центральная районная больница")</t>
  </si>
  <si>
    <t>21.1.197. ФАП в с. Малое Андосово Пильнинского муниципального района (ГБУЗ НО "Пильнинская центральная районная больница")</t>
  </si>
  <si>
    <t>21.1.198. ФАП в с. Голяткино Ардатовского муниципального района (ГБУЗ НО "Ардатовская центральная районная больница")</t>
  </si>
  <si>
    <t>21.1.199. ФАП в д. Истомино Балахнинского муниципального района (ГБУЗ НО "Балахнинская центральная районная больница")</t>
  </si>
  <si>
    <t>21.1.200. ФАП в с. Зеленые Горы Вадского муниципального района (ГБУЗ НО "Вадская центральная районная больница")</t>
  </si>
  <si>
    <t>21.1.201. ФАП в с. Черновское Вачского муниципального района (ГБУЗ НО "Вачская центральная районная больница")</t>
  </si>
  <si>
    <t>21.1.202 ФАП в с. Воронино Городецкого муниципального района (ГБУЗ НО "Городецкая центральная районная больница")</t>
  </si>
  <si>
    <t>21.1.203. ФАП в с. Урга Княгининского муниципального района (ГБУЗ НО "Княгининская центральная районная больница")</t>
  </si>
  <si>
    <t>21.1.204. ФАП в  с. Дмитриевское Краснобаковского муниципального района (ГБУЗ НО "Краснобаковская центральная районная больница")</t>
  </si>
  <si>
    <t>21.1.205. ФАП в  с. Теплово Кулебакского муниципального района (ГБУЗ НО "Кулебакская центральная районная больница")</t>
  </si>
  <si>
    <t>21.1.206. ФАП в д. Берендеевка Лысковского муниципального округа (ГБУЗ НО "Лысковская центральная районная больница")</t>
  </si>
  <si>
    <t>21.1.207. ФАП в д. Сонино г.о. Навашинский (ГБУЗ НО "Навашинская центральная районная больница")</t>
  </si>
  <si>
    <t>21.1.208. ОВОП в с. Натальино г.о. Навашинский (ГБУЗ НО "Навашинская центральная районная больница")</t>
  </si>
  <si>
    <t>21.1.209. ФАП в с. Малый Мокателем (ГБУЗ НО "Первомайская  центральная районная больница")</t>
  </si>
  <si>
    <t>21.1.210. ФАП в с. Яново Сергачского муниципального района (ГБУЗ НО "Сергачская центральная районная больница")</t>
  </si>
  <si>
    <t>21.1.211. ФАП в д. Фатеево г.о. Сокольский (ГБУЗ НО "Сокольская центральная районная больница")</t>
  </si>
  <si>
    <t>21.1.212. ФАП в с. Русское Маклаково Спасского муниципального района (ГБУЗ НО "Спасская центральная районная больница")</t>
  </si>
  <si>
    <t>21.1.213. ФАП в п. Южный Тоншаевского муниципального округа (ГБУЗ НО "Тоншаевская центральная районная больница")</t>
  </si>
  <si>
    <t>21.1.214. ФАП в с. Ключищи Краснооктябрьского муниципального района (ГБУЗ НО "Уразовская центральная районная больница")</t>
  </si>
  <si>
    <t>21.1.215. ФАП в д. Б. Арья Уренского муниципального округа (ГБУЗ НО "Уренская центральная районная больница")</t>
  </si>
  <si>
    <t>21.1.216. ФАП в с. Сицкое г.о.г. Чкаловск (ГБУЗ НО "Чкаловская центральная районная больница")</t>
  </si>
  <si>
    <t>21.1.217. Поликлиника детская на 300 посещений в смену в г. Городец (ГБУЗ НО "Городецкая центральная районная больница")</t>
  </si>
  <si>
    <t>21.1.218. Поликлиника детская на 500 посещений в смену в г. Нижний Новгород (ГБУЗ НО "Детская городская больница №17 Сормовского района г. Нижнего Новгорода")</t>
  </si>
  <si>
    <t>21.1.219. Поликлиника взрослая на 500 посещений в смену в г. Нижний Новгород (ГБУЗ НО "Городская поликлиника № 30 Советского района г. Нижнего Новгорода")</t>
  </si>
  <si>
    <t>7.5. Единовременная компенсационная выплата в размере 1,0 млн. рублей врачам медицинских организаций Нижегородской области, функции и полномочия Учредителя которых осуществляет министерство здравоохранения Нижегородской области, оказывающим медицинскую помощь по дефицитным специальностям</t>
  </si>
  <si>
    <t>Привлечение врачей,оказывающих медицинскую помощь по дефицитным специальностям, в медицинские организации Нижегородской области, функции и полномочия Учредителя которых осуществляет министерство здравоохранения Нижегородской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</si>
</sst>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;[Red]#,##0.0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 Cyr"/>
      <family val="1"/>
      <charset val="204"/>
    </font>
    <font>
      <sz val="9"/>
      <name val="Times New Roman Cyr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u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7" fillId="0" borderId="0">
      <alignment wrapText="1"/>
    </xf>
    <xf numFmtId="0" fontId="12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3" fillId="0" borderId="0"/>
    <xf numFmtId="0" fontId="10" fillId="0" borderId="0"/>
    <xf numFmtId="0" fontId="13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1" fillId="0" borderId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Border="0">
      <alignment horizontal="center" vertical="top"/>
      <protection locked="0"/>
    </xf>
    <xf numFmtId="0" fontId="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center" wrapText="1" indent="2"/>
    </xf>
    <xf numFmtId="0" fontId="14" fillId="3" borderId="1" xfId="0" applyFont="1" applyFill="1" applyBorder="1" applyAlignment="1">
      <alignment horizontal="left" vertical="center" wrapText="1" indent="1"/>
    </xf>
    <xf numFmtId="4" fontId="2" fillId="3" borderId="1" xfId="0" applyNumberFormat="1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wrapText="1" indent="1"/>
    </xf>
    <xf numFmtId="4" fontId="2" fillId="0" borderId="1" xfId="0" applyNumberFormat="1" applyFont="1" applyFill="1" applyBorder="1" applyAlignment="1">
      <alignment horizontal="left" vertical="center" wrapText="1" indent="1"/>
    </xf>
    <xf numFmtId="4" fontId="2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164" fontId="11" fillId="0" borderId="1" xfId="6" applyNumberFormat="1" applyFont="1" applyFill="1" applyBorder="1" applyAlignment="1">
      <alignment horizontal="center" vertical="center"/>
    </xf>
    <xf numFmtId="165" fontId="18" fillId="0" borderId="1" xfId="6" applyNumberFormat="1" applyFont="1" applyFill="1" applyBorder="1" applyAlignment="1">
      <alignment horizontal="center" vertical="center"/>
    </xf>
    <xf numFmtId="165" fontId="19" fillId="0" borderId="1" xfId="6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 indent="1"/>
    </xf>
    <xf numFmtId="4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4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2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4"/>
    </xf>
    <xf numFmtId="0" fontId="20" fillId="0" borderId="1" xfId="0" applyFont="1" applyBorder="1" applyAlignment="1">
      <alignment horizontal="left" vertical="center" wrapText="1" indent="6"/>
    </xf>
    <xf numFmtId="4" fontId="11" fillId="0" borderId="1" xfId="6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 indent="1"/>
    </xf>
    <xf numFmtId="1" fontId="2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horizontal="left" vertical="center" wrapText="1" indent="1"/>
    </xf>
    <xf numFmtId="0" fontId="21" fillId="0" borderId="0" xfId="0" applyFont="1" applyFill="1" applyBorder="1"/>
    <xf numFmtId="0" fontId="21" fillId="0" borderId="0" xfId="0" applyFont="1" applyFill="1"/>
    <xf numFmtId="0" fontId="22" fillId="0" borderId="0" xfId="0" applyFont="1" applyFill="1" applyBorder="1"/>
    <xf numFmtId="0" fontId="22" fillId="0" borderId="0" xfId="0" applyFont="1" applyFill="1"/>
    <xf numFmtId="0" fontId="20" fillId="3" borderId="0" xfId="0" applyFont="1" applyFill="1" applyBorder="1"/>
    <xf numFmtId="0" fontId="20" fillId="3" borderId="0" xfId="0" applyFont="1" applyFill="1"/>
    <xf numFmtId="0" fontId="20" fillId="2" borderId="0" xfId="0" applyFont="1" applyFill="1" applyBorder="1"/>
    <xf numFmtId="0" fontId="20" fillId="2" borderId="0" xfId="0" applyFont="1" applyFill="1"/>
    <xf numFmtId="0" fontId="20" fillId="0" borderId="0" xfId="0" applyFont="1"/>
    <xf numFmtId="0" fontId="21" fillId="3" borderId="0" xfId="0" applyFont="1" applyFill="1"/>
    <xf numFmtId="0" fontId="20" fillId="0" borderId="1" xfId="0" applyFont="1" applyBorder="1"/>
    <xf numFmtId="4" fontId="20" fillId="0" borderId="0" xfId="0" applyNumberFormat="1" applyFont="1" applyFill="1"/>
    <xf numFmtId="0" fontId="23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 indent="2"/>
    </xf>
    <xf numFmtId="0" fontId="20" fillId="0" borderId="3" xfId="0" applyFont="1" applyFill="1" applyBorder="1" applyAlignment="1">
      <alignment horizontal="right" vertical="center" indent="2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</cellXfs>
  <cellStyles count="46">
    <cellStyle name="Обычный" xfId="0" builtinId="0"/>
    <cellStyle name="Обычный 10" xfId="1"/>
    <cellStyle name="Обычный 10 2" xfId="2"/>
    <cellStyle name="Обычный 10 3" xfId="3"/>
    <cellStyle name="Обычный 11" xfId="4"/>
    <cellStyle name="Обычный 12" xfId="5"/>
    <cellStyle name="Обычный 12 2" xfId="6"/>
    <cellStyle name="Обычный 13" xfId="7"/>
    <cellStyle name="Обычный 14" xfId="8"/>
    <cellStyle name="Обычный 15" xfId="9"/>
    <cellStyle name="Обычный 2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3" xfId="20"/>
    <cellStyle name="Обычный 3 2" xfId="21"/>
    <cellStyle name="Обычный 3 3" xfId="22"/>
    <cellStyle name="Обычный 3 4" xfId="23"/>
    <cellStyle name="Обычный 3_Аналитическое распредление 11 октября 2012 года" xfId="24"/>
    <cellStyle name="Обычный 4" xfId="25"/>
    <cellStyle name="Обычный 4 2" xfId="26"/>
    <cellStyle name="Обычный 5" xfId="27"/>
    <cellStyle name="Обычный 5 2" xfId="28"/>
    <cellStyle name="Обычный 6" xfId="29"/>
    <cellStyle name="Обычный 6 2" xfId="30"/>
    <cellStyle name="Обычный 7" xfId="31"/>
    <cellStyle name="Обычный 8" xfId="32"/>
    <cellStyle name="Обычный 8 2" xfId="33"/>
    <cellStyle name="Обычный 9" xfId="34"/>
    <cellStyle name="Процентный 2" xfId="35"/>
    <cellStyle name="Процентный 3" xfId="36"/>
    <cellStyle name="Процентный 4" xfId="37"/>
    <cellStyle name="Стиль 1" xfId="38"/>
    <cellStyle name="Финансовый 2" xfId="39"/>
    <cellStyle name="Финансовый 2 2" xfId="40"/>
    <cellStyle name="Финансовый 2 3" xfId="41"/>
    <cellStyle name="Финансовый 2 4" xfId="42"/>
    <cellStyle name="Финансовый 2 5" xfId="43"/>
    <cellStyle name="Финансовый 3" xfId="44"/>
    <cellStyle name="Финансовый 4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410"/>
  <sheetViews>
    <sheetView tabSelected="1" view="pageBreakPreview" zoomScale="80" zoomScaleNormal="50" zoomScaleSheetLayoutView="80" zoomScalePageLayoutView="60" workbookViewId="0">
      <pane ySplit="5" topLeftCell="A129" activePane="bottomLeft" state="frozen"/>
      <selection activeCell="A3" sqref="A3"/>
      <selection pane="bottomLeft" activeCell="H129" sqref="H129"/>
    </sheetView>
  </sheetViews>
  <sheetFormatPr defaultRowHeight="12" x14ac:dyDescent="0.2"/>
  <cols>
    <col min="1" max="1" width="38.140625" style="50" customWidth="1"/>
    <col min="2" max="2" width="18.5703125" style="50" customWidth="1"/>
    <col min="3" max="3" width="11.7109375" style="50" customWidth="1"/>
    <col min="4" max="4" width="10.42578125" style="50" customWidth="1"/>
    <col min="5" max="5" width="27.5703125" style="50" customWidth="1"/>
    <col min="6" max="6" width="26.85546875" style="50" customWidth="1"/>
    <col min="7" max="7" width="23.7109375" style="50" customWidth="1"/>
    <col min="8" max="8" width="23" style="50" customWidth="1"/>
    <col min="9" max="9" width="21.7109375" style="50" customWidth="1"/>
    <col min="10" max="10" width="23.5703125" style="50" customWidth="1"/>
    <col min="11" max="11" width="20" style="50" customWidth="1"/>
    <col min="12" max="12" width="18.42578125" style="50" customWidth="1"/>
    <col min="13" max="13" width="19.85546875" style="50" customWidth="1"/>
    <col min="14" max="14" width="19" style="50" customWidth="1"/>
    <col min="15" max="15" width="18.5703125" style="50" customWidth="1"/>
    <col min="16" max="16" width="19.7109375" style="50" customWidth="1"/>
    <col min="17" max="17" width="13" style="50" customWidth="1"/>
    <col min="18" max="18" width="13" style="65" customWidth="1"/>
    <col min="19" max="28" width="13" style="50" customWidth="1"/>
    <col min="29" max="29" width="10.42578125" style="51" bestFit="1" customWidth="1"/>
    <col min="30" max="104" width="9.140625" style="51"/>
    <col min="105" max="16384" width="9.140625" style="50"/>
  </cols>
  <sheetData>
    <row r="1" spans="1:28" ht="55.5" customHeight="1" x14ac:dyDescent="0.2">
      <c r="A1" s="18" t="s">
        <v>287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20"/>
      <c r="T1" s="19"/>
      <c r="Y1" s="70" t="s">
        <v>94</v>
      </c>
      <c r="Z1" s="71"/>
      <c r="AA1" s="71"/>
      <c r="AB1" s="71"/>
    </row>
    <row r="2" spans="1:28" ht="78" customHeight="1" x14ac:dyDescent="0.2">
      <c r="A2" s="69" t="s">
        <v>709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33.75" customHeight="1" x14ac:dyDescent="0.2">
      <c r="A3" s="72" t="s">
        <v>240</v>
      </c>
      <c r="B3" s="72" t="s">
        <v>312</v>
      </c>
      <c r="C3" s="72" t="s">
        <v>254</v>
      </c>
      <c r="D3" s="72"/>
      <c r="E3" s="72" t="s">
        <v>241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 t="s">
        <v>0</v>
      </c>
      <c r="R3" s="72"/>
      <c r="S3" s="72"/>
      <c r="T3" s="72"/>
      <c r="U3" s="72" t="s">
        <v>99</v>
      </c>
      <c r="V3" s="72"/>
      <c r="W3" s="72"/>
      <c r="X3" s="72"/>
      <c r="Y3" s="72" t="s">
        <v>405</v>
      </c>
      <c r="Z3" s="72"/>
      <c r="AA3" s="72"/>
      <c r="AB3" s="72"/>
    </row>
    <row r="4" spans="1:28" ht="15" customHeight="1" x14ac:dyDescent="0.2">
      <c r="A4" s="72"/>
      <c r="B4" s="72"/>
      <c r="C4" s="72" t="s">
        <v>242</v>
      </c>
      <c r="D4" s="72" t="s">
        <v>243</v>
      </c>
      <c r="E4" s="72" t="s">
        <v>1</v>
      </c>
      <c r="F4" s="72"/>
      <c r="G4" s="72"/>
      <c r="H4" s="72"/>
      <c r="I4" s="72" t="s">
        <v>100</v>
      </c>
      <c r="J4" s="72"/>
      <c r="K4" s="72"/>
      <c r="L4" s="72"/>
      <c r="M4" s="72" t="s">
        <v>411</v>
      </c>
      <c r="N4" s="72"/>
      <c r="O4" s="72"/>
      <c r="P4" s="72"/>
      <c r="Q4" s="72" t="s">
        <v>244</v>
      </c>
      <c r="R4" s="74" t="s">
        <v>245</v>
      </c>
      <c r="S4" s="72" t="s">
        <v>248</v>
      </c>
      <c r="T4" s="72" t="s">
        <v>247</v>
      </c>
      <c r="U4" s="72" t="s">
        <v>244</v>
      </c>
      <c r="V4" s="72" t="s">
        <v>245</v>
      </c>
      <c r="W4" s="72" t="s">
        <v>246</v>
      </c>
      <c r="X4" s="72" t="s">
        <v>247</v>
      </c>
      <c r="Y4" s="72" t="s">
        <v>244</v>
      </c>
      <c r="Z4" s="72" t="s">
        <v>245</v>
      </c>
      <c r="AA4" s="72" t="s">
        <v>246</v>
      </c>
      <c r="AB4" s="76" t="s">
        <v>247</v>
      </c>
    </row>
    <row r="5" spans="1:28" x14ac:dyDescent="0.2">
      <c r="A5" s="73"/>
      <c r="B5" s="73"/>
      <c r="C5" s="73"/>
      <c r="D5" s="73"/>
      <c r="E5" s="40" t="s">
        <v>249</v>
      </c>
      <c r="F5" s="40" t="s">
        <v>250</v>
      </c>
      <c r="G5" s="40" t="s">
        <v>251</v>
      </c>
      <c r="H5" s="40" t="s">
        <v>252</v>
      </c>
      <c r="I5" s="40" t="s">
        <v>249</v>
      </c>
      <c r="J5" s="40" t="s">
        <v>253</v>
      </c>
      <c r="K5" s="40" t="s">
        <v>251</v>
      </c>
      <c r="L5" s="40" t="s">
        <v>252</v>
      </c>
      <c r="M5" s="40" t="s">
        <v>249</v>
      </c>
      <c r="N5" s="40" t="s">
        <v>253</v>
      </c>
      <c r="O5" s="40" t="s">
        <v>251</v>
      </c>
      <c r="P5" s="40" t="s">
        <v>252</v>
      </c>
      <c r="Q5" s="73"/>
      <c r="R5" s="75"/>
      <c r="S5" s="73"/>
      <c r="T5" s="73"/>
      <c r="U5" s="73"/>
      <c r="V5" s="73"/>
      <c r="W5" s="73"/>
      <c r="X5" s="73"/>
      <c r="Y5" s="73"/>
      <c r="Z5" s="73"/>
      <c r="AA5" s="73"/>
      <c r="AB5" s="77"/>
    </row>
    <row r="6" spans="1:28" ht="60" customHeight="1" x14ac:dyDescent="0.2">
      <c r="A6" s="7" t="s">
        <v>255</v>
      </c>
      <c r="B6" s="16" t="s">
        <v>256</v>
      </c>
      <c r="C6" s="16">
        <v>2022</v>
      </c>
      <c r="D6" s="16">
        <v>2024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3"/>
      <c r="Q6" s="3">
        <f>Q7+Q9+Q11+Q13+Q15+Q23+Q25</f>
        <v>133833.9</v>
      </c>
      <c r="R6" s="3">
        <f>R7+R9+R11+R13+R15+R23+R25</f>
        <v>733272.28399999999</v>
      </c>
      <c r="S6" s="3">
        <f>S7+S9+S11+S13+S15+S23+S25</f>
        <v>0</v>
      </c>
      <c r="T6" s="3">
        <f>T7+T9+T11+T13+T15+T23+T25</f>
        <v>17447920.099999998</v>
      </c>
      <c r="U6" s="3">
        <f>U7+U9+U11+U13+U15+U23</f>
        <v>570.79999999999995</v>
      </c>
      <c r="V6" s="3">
        <f>V7+V9+V11+V13+V15+V23+V25</f>
        <v>723447.4</v>
      </c>
      <c r="W6" s="3">
        <f>W7+W9+W11+W13+W15+W23</f>
        <v>0</v>
      </c>
      <c r="X6" s="3">
        <f>X7+X9+X11+X13+X15+X23</f>
        <v>18110614.800000001</v>
      </c>
      <c r="Y6" s="3">
        <f>Y7+Y9+Y11+Y13+Y15+Y23</f>
        <v>634.20000000000005</v>
      </c>
      <c r="Z6" s="3">
        <f>Z7+Z9+Z11+Z13+Z15+Z23+Z25</f>
        <v>723447.4</v>
      </c>
      <c r="AA6" s="3">
        <f>AA7+AA9+AA11+AA13+AA15+AA23</f>
        <v>0</v>
      </c>
      <c r="AB6" s="3">
        <f>AB7+AB9+AB11+AB13+AB15+AB23</f>
        <v>19038458.399999999</v>
      </c>
    </row>
    <row r="7" spans="1:28" ht="45.75" customHeight="1" x14ac:dyDescent="0.2">
      <c r="A7" s="66" t="s">
        <v>257</v>
      </c>
      <c r="B7" s="39" t="s">
        <v>256</v>
      </c>
      <c r="C7" s="39">
        <v>2022</v>
      </c>
      <c r="D7" s="39">
        <v>2024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1">
        <f>Q8</f>
        <v>0</v>
      </c>
      <c r="R7" s="41">
        <f t="shared" ref="R7:AB7" si="0">R8</f>
        <v>7001.3</v>
      </c>
      <c r="S7" s="41">
        <f t="shared" si="0"/>
        <v>0</v>
      </c>
      <c r="T7" s="41">
        <f t="shared" si="0"/>
        <v>0</v>
      </c>
      <c r="U7" s="41">
        <f t="shared" si="0"/>
        <v>0</v>
      </c>
      <c r="V7" s="41">
        <f t="shared" si="0"/>
        <v>6465.3</v>
      </c>
      <c r="W7" s="41">
        <f t="shared" si="0"/>
        <v>0</v>
      </c>
      <c r="X7" s="41">
        <f t="shared" si="0"/>
        <v>0</v>
      </c>
      <c r="Y7" s="41">
        <f t="shared" si="0"/>
        <v>0</v>
      </c>
      <c r="Z7" s="41">
        <f t="shared" si="0"/>
        <v>6465.3</v>
      </c>
      <c r="AA7" s="41">
        <f t="shared" si="0"/>
        <v>0</v>
      </c>
      <c r="AB7" s="41">
        <f t="shared" si="0"/>
        <v>0</v>
      </c>
    </row>
    <row r="8" spans="1:28" ht="48" customHeight="1" x14ac:dyDescent="0.2">
      <c r="A8" s="5" t="s">
        <v>258</v>
      </c>
      <c r="B8" s="39" t="s">
        <v>256</v>
      </c>
      <c r="C8" s="39">
        <v>2022</v>
      </c>
      <c r="D8" s="39">
        <v>2024</v>
      </c>
      <c r="E8" s="42" t="s">
        <v>259</v>
      </c>
      <c r="F8" s="42" t="s">
        <v>259</v>
      </c>
      <c r="G8" s="42" t="s">
        <v>259</v>
      </c>
      <c r="H8" s="42" t="s">
        <v>259</v>
      </c>
      <c r="I8" s="42" t="s">
        <v>259</v>
      </c>
      <c r="J8" s="42" t="s">
        <v>259</v>
      </c>
      <c r="K8" s="42" t="s">
        <v>259</v>
      </c>
      <c r="L8" s="42" t="s">
        <v>259</v>
      </c>
      <c r="M8" s="42" t="s">
        <v>259</v>
      </c>
      <c r="N8" s="42" t="s">
        <v>259</v>
      </c>
      <c r="O8" s="42" t="s">
        <v>259</v>
      </c>
      <c r="P8" s="42" t="s">
        <v>259</v>
      </c>
      <c r="Q8" s="41">
        <v>0</v>
      </c>
      <c r="R8" s="41">
        <v>7001.3</v>
      </c>
      <c r="S8" s="41">
        <v>0</v>
      </c>
      <c r="T8" s="41">
        <v>0</v>
      </c>
      <c r="U8" s="41">
        <v>0</v>
      </c>
      <c r="V8" s="41">
        <v>6465.3</v>
      </c>
      <c r="W8" s="41">
        <v>0</v>
      </c>
      <c r="X8" s="41">
        <v>0</v>
      </c>
      <c r="Y8" s="41">
        <v>0</v>
      </c>
      <c r="Z8" s="41">
        <v>6465.3</v>
      </c>
      <c r="AA8" s="41">
        <v>0</v>
      </c>
      <c r="AB8" s="41">
        <v>0</v>
      </c>
    </row>
    <row r="9" spans="1:28" ht="224.25" customHeight="1" x14ac:dyDescent="0.2">
      <c r="A9" s="66" t="s">
        <v>310</v>
      </c>
      <c r="B9" s="39" t="s">
        <v>72</v>
      </c>
      <c r="C9" s="39">
        <v>2022</v>
      </c>
      <c r="D9" s="39">
        <v>2024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1">
        <v>0</v>
      </c>
      <c r="R9" s="41">
        <v>0</v>
      </c>
      <c r="S9" s="41">
        <v>0</v>
      </c>
      <c r="T9" s="41">
        <f>T10</f>
        <v>27619.599999999999</v>
      </c>
      <c r="U9" s="41">
        <v>0</v>
      </c>
      <c r="V9" s="41">
        <v>0</v>
      </c>
      <c r="W9" s="41">
        <v>0</v>
      </c>
      <c r="X9" s="41">
        <f>X10</f>
        <v>29138.7</v>
      </c>
      <c r="Y9" s="41">
        <v>0</v>
      </c>
      <c r="Z9" s="41">
        <v>0</v>
      </c>
      <c r="AA9" s="41">
        <v>0</v>
      </c>
      <c r="AB9" s="41">
        <f>AB10</f>
        <v>30857.9</v>
      </c>
    </row>
    <row r="10" spans="1:28" ht="290.25" customHeight="1" x14ac:dyDescent="0.2">
      <c r="A10" s="5" t="s">
        <v>260</v>
      </c>
      <c r="B10" s="39" t="s">
        <v>261</v>
      </c>
      <c r="C10" s="39">
        <v>2022</v>
      </c>
      <c r="D10" s="39">
        <v>2024</v>
      </c>
      <c r="E10" s="42" t="s">
        <v>262</v>
      </c>
      <c r="F10" s="42" t="s">
        <v>263</v>
      </c>
      <c r="G10" s="42" t="s">
        <v>264</v>
      </c>
      <c r="H10" s="42" t="s">
        <v>265</v>
      </c>
      <c r="I10" s="42" t="s">
        <v>266</v>
      </c>
      <c r="J10" s="42" t="s">
        <v>267</v>
      </c>
      <c r="K10" s="42" t="s">
        <v>268</v>
      </c>
      <c r="L10" s="42" t="s">
        <v>142</v>
      </c>
      <c r="M10" s="42" t="s">
        <v>266</v>
      </c>
      <c r="N10" s="42" t="s">
        <v>267</v>
      </c>
      <c r="O10" s="42" t="s">
        <v>268</v>
      </c>
      <c r="P10" s="42" t="s">
        <v>142</v>
      </c>
      <c r="Q10" s="41">
        <v>0</v>
      </c>
      <c r="R10" s="41">
        <v>0</v>
      </c>
      <c r="S10" s="41">
        <v>0</v>
      </c>
      <c r="T10" s="41">
        <v>27619.599999999999</v>
      </c>
      <c r="U10" s="41">
        <v>0</v>
      </c>
      <c r="V10" s="41">
        <v>0</v>
      </c>
      <c r="W10" s="41">
        <v>0</v>
      </c>
      <c r="X10" s="41">
        <v>29138.7</v>
      </c>
      <c r="Y10" s="41">
        <v>0</v>
      </c>
      <c r="Z10" s="41">
        <v>0</v>
      </c>
      <c r="AA10" s="41">
        <v>0</v>
      </c>
      <c r="AB10" s="41">
        <v>30857.9</v>
      </c>
    </row>
    <row r="11" spans="1:28" ht="69" customHeight="1" x14ac:dyDescent="0.2">
      <c r="A11" s="4" t="s">
        <v>143</v>
      </c>
      <c r="B11" s="39" t="s">
        <v>144</v>
      </c>
      <c r="C11" s="39">
        <v>2022</v>
      </c>
      <c r="D11" s="39">
        <v>2024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1">
        <v>0</v>
      </c>
      <c r="R11" s="41">
        <f>R12</f>
        <v>30952.5</v>
      </c>
      <c r="S11" s="41">
        <v>0</v>
      </c>
      <c r="T11" s="41">
        <f>T12</f>
        <v>95980.1</v>
      </c>
      <c r="U11" s="41">
        <v>0</v>
      </c>
      <c r="V11" s="41">
        <f>V12</f>
        <v>30952.5</v>
      </c>
      <c r="W11" s="41">
        <v>0</v>
      </c>
      <c r="X11" s="41">
        <f>X12</f>
        <v>101259</v>
      </c>
      <c r="Y11" s="41">
        <v>0</v>
      </c>
      <c r="Z11" s="41">
        <f>Z12</f>
        <v>30952.5</v>
      </c>
      <c r="AA11" s="41">
        <v>0</v>
      </c>
      <c r="AB11" s="41">
        <f>AB12</f>
        <v>107233.3</v>
      </c>
    </row>
    <row r="12" spans="1:28" ht="152.25" customHeight="1" x14ac:dyDescent="0.2">
      <c r="A12" s="5" t="s">
        <v>220</v>
      </c>
      <c r="B12" s="1" t="s">
        <v>145</v>
      </c>
      <c r="C12" s="39">
        <v>2022</v>
      </c>
      <c r="D12" s="39">
        <v>2024</v>
      </c>
      <c r="E12" s="42" t="s">
        <v>146</v>
      </c>
      <c r="F12" s="42" t="s">
        <v>147</v>
      </c>
      <c r="G12" s="42" t="s">
        <v>146</v>
      </c>
      <c r="H12" s="42" t="s">
        <v>147</v>
      </c>
      <c r="I12" s="42" t="s">
        <v>146</v>
      </c>
      <c r="J12" s="42" t="s">
        <v>147</v>
      </c>
      <c r="K12" s="42" t="s">
        <v>146</v>
      </c>
      <c r="L12" s="42" t="s">
        <v>147</v>
      </c>
      <c r="M12" s="42" t="s">
        <v>146</v>
      </c>
      <c r="N12" s="42" t="s">
        <v>147</v>
      </c>
      <c r="O12" s="42" t="s">
        <v>146</v>
      </c>
      <c r="P12" s="42" t="s">
        <v>147</v>
      </c>
      <c r="Q12" s="41">
        <v>0</v>
      </c>
      <c r="R12" s="41">
        <f>30952.5</f>
        <v>30952.5</v>
      </c>
      <c r="S12" s="41">
        <v>0</v>
      </c>
      <c r="T12" s="41">
        <v>95980.1</v>
      </c>
      <c r="U12" s="41">
        <v>0</v>
      </c>
      <c r="V12" s="41">
        <f>30952.5</f>
        <v>30952.5</v>
      </c>
      <c r="W12" s="41">
        <v>0</v>
      </c>
      <c r="X12" s="41">
        <v>101259</v>
      </c>
      <c r="Y12" s="41">
        <v>0</v>
      </c>
      <c r="Z12" s="41">
        <f>30952.5</f>
        <v>30952.5</v>
      </c>
      <c r="AA12" s="41">
        <v>0</v>
      </c>
      <c r="AB12" s="41">
        <v>107233.3</v>
      </c>
    </row>
    <row r="13" spans="1:28" ht="64.5" customHeight="1" x14ac:dyDescent="0.2">
      <c r="A13" s="66" t="s">
        <v>148</v>
      </c>
      <c r="B13" s="39" t="s">
        <v>149</v>
      </c>
      <c r="C13" s="39">
        <v>2022</v>
      </c>
      <c r="D13" s="39">
        <v>2024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1">
        <f>Q14</f>
        <v>133263.1</v>
      </c>
      <c r="R13" s="41">
        <v>547976.68000000005</v>
      </c>
      <c r="S13" s="41">
        <v>0</v>
      </c>
      <c r="T13" s="41">
        <v>17324320.399999999</v>
      </c>
      <c r="U13" s="41">
        <v>0</v>
      </c>
      <c r="V13" s="41">
        <f>V14</f>
        <v>540811.5</v>
      </c>
      <c r="W13" s="41">
        <v>0</v>
      </c>
      <c r="X13" s="41">
        <f>X14</f>
        <v>17980217.100000001</v>
      </c>
      <c r="Y13" s="41">
        <v>0</v>
      </c>
      <c r="Z13" s="41">
        <f>Z14</f>
        <v>540811.5</v>
      </c>
      <c r="AA13" s="41">
        <v>0</v>
      </c>
      <c r="AB13" s="41">
        <v>18900367.199999999</v>
      </c>
    </row>
    <row r="14" spans="1:28" ht="171" customHeight="1" x14ac:dyDescent="0.2">
      <c r="A14" s="5" t="s">
        <v>221</v>
      </c>
      <c r="B14" s="39" t="s">
        <v>149</v>
      </c>
      <c r="C14" s="39">
        <v>2022</v>
      </c>
      <c r="D14" s="39">
        <v>2024</v>
      </c>
      <c r="E14" s="42" t="s">
        <v>101</v>
      </c>
      <c r="F14" s="42" t="s">
        <v>101</v>
      </c>
      <c r="G14" s="42" t="s">
        <v>101</v>
      </c>
      <c r="H14" s="42" t="s">
        <v>101</v>
      </c>
      <c r="I14" s="42" t="s">
        <v>101</v>
      </c>
      <c r="J14" s="42" t="s">
        <v>101</v>
      </c>
      <c r="K14" s="42" t="s">
        <v>101</v>
      </c>
      <c r="L14" s="42" t="s">
        <v>101</v>
      </c>
      <c r="M14" s="42" t="s">
        <v>101</v>
      </c>
      <c r="N14" s="42" t="s">
        <v>101</v>
      </c>
      <c r="O14" s="42" t="s">
        <v>101</v>
      </c>
      <c r="P14" s="42" t="s">
        <v>101</v>
      </c>
      <c r="Q14" s="41">
        <v>133263.1</v>
      </c>
      <c r="R14" s="41">
        <v>545166.5</v>
      </c>
      <c r="S14" s="41">
        <v>0</v>
      </c>
      <c r="T14" s="41">
        <v>17324320.399999999</v>
      </c>
      <c r="U14" s="41">
        <v>0</v>
      </c>
      <c r="V14" s="41">
        <v>540811.5</v>
      </c>
      <c r="W14" s="41">
        <v>0</v>
      </c>
      <c r="X14" s="41">
        <v>17980217.100000001</v>
      </c>
      <c r="Y14" s="41">
        <v>0</v>
      </c>
      <c r="Z14" s="41">
        <v>540811.5</v>
      </c>
      <c r="AA14" s="41">
        <v>0</v>
      </c>
      <c r="AB14" s="41">
        <v>18900367.199999999</v>
      </c>
    </row>
    <row r="15" spans="1:28" ht="28.5" customHeight="1" x14ac:dyDescent="0.2">
      <c r="A15" s="66" t="s">
        <v>151</v>
      </c>
      <c r="B15" s="39" t="s">
        <v>256</v>
      </c>
      <c r="C15" s="39">
        <v>2022</v>
      </c>
      <c r="D15" s="39">
        <v>2024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1">
        <v>0</v>
      </c>
      <c r="R15" s="41">
        <f>R16+R21+R22</f>
        <v>145218.10399999999</v>
      </c>
      <c r="S15" s="41">
        <v>0</v>
      </c>
      <c r="T15" s="41">
        <v>0</v>
      </c>
      <c r="U15" s="41">
        <v>0</v>
      </c>
      <c r="V15" s="41">
        <f>V16+V21+V22</f>
        <v>145218.1</v>
      </c>
      <c r="W15" s="41">
        <v>0</v>
      </c>
      <c r="X15" s="41">
        <v>0</v>
      </c>
      <c r="Y15" s="41">
        <v>0</v>
      </c>
      <c r="Z15" s="41">
        <f>Z16+Z21+Z22</f>
        <v>145218.1</v>
      </c>
      <c r="AA15" s="41">
        <v>0</v>
      </c>
      <c r="AB15" s="41">
        <v>0</v>
      </c>
    </row>
    <row r="16" spans="1:28" ht="183.75" customHeight="1" x14ac:dyDescent="0.2">
      <c r="A16" s="5" t="s">
        <v>152</v>
      </c>
      <c r="B16" s="39" t="s">
        <v>256</v>
      </c>
      <c r="C16" s="39">
        <v>2022</v>
      </c>
      <c r="D16" s="39">
        <v>2024</v>
      </c>
      <c r="E16" s="42" t="s">
        <v>153</v>
      </c>
      <c r="F16" s="42" t="s">
        <v>2</v>
      </c>
      <c r="G16" s="42" t="s">
        <v>155</v>
      </c>
      <c r="H16" s="42" t="s">
        <v>156</v>
      </c>
      <c r="I16" s="42" t="s">
        <v>153</v>
      </c>
      <c r="J16" s="42" t="s">
        <v>154</v>
      </c>
      <c r="K16" s="42" t="s">
        <v>155</v>
      </c>
      <c r="L16" s="42" t="s">
        <v>156</v>
      </c>
      <c r="M16" s="42" t="s">
        <v>153</v>
      </c>
      <c r="N16" s="42" t="s">
        <v>154</v>
      </c>
      <c r="O16" s="42" t="s">
        <v>155</v>
      </c>
      <c r="P16" s="42" t="s">
        <v>156</v>
      </c>
      <c r="Q16" s="41">
        <v>0</v>
      </c>
      <c r="R16" s="41">
        <v>97938.103999999992</v>
      </c>
      <c r="S16" s="41">
        <v>0</v>
      </c>
      <c r="T16" s="41">
        <v>0</v>
      </c>
      <c r="U16" s="41">
        <v>0</v>
      </c>
      <c r="V16" s="41">
        <f>V17+V18+V19+V20</f>
        <v>61228.7</v>
      </c>
      <c r="W16" s="41">
        <v>0</v>
      </c>
      <c r="X16" s="41">
        <v>0</v>
      </c>
      <c r="Y16" s="41">
        <v>0</v>
      </c>
      <c r="Z16" s="41">
        <f>Z17+Z18+Z19+Z20</f>
        <v>61228.7</v>
      </c>
      <c r="AA16" s="41">
        <v>0</v>
      </c>
      <c r="AB16" s="41">
        <v>0</v>
      </c>
    </row>
    <row r="17" spans="1:104" ht="200.25" customHeight="1" x14ac:dyDescent="0.2">
      <c r="A17" s="5" t="s">
        <v>157</v>
      </c>
      <c r="B17" s="39" t="s">
        <v>256</v>
      </c>
      <c r="C17" s="39">
        <v>2022</v>
      </c>
      <c r="D17" s="39">
        <v>2024</v>
      </c>
      <c r="E17" s="42" t="s">
        <v>158</v>
      </c>
      <c r="F17" s="42" t="s">
        <v>159</v>
      </c>
      <c r="G17" s="42" t="s">
        <v>160</v>
      </c>
      <c r="H17" s="42" t="s">
        <v>161</v>
      </c>
      <c r="I17" s="42" t="s">
        <v>162</v>
      </c>
      <c r="J17" s="42" t="s">
        <v>163</v>
      </c>
      <c r="K17" s="42" t="s">
        <v>164</v>
      </c>
      <c r="L17" s="42" t="s">
        <v>161</v>
      </c>
      <c r="M17" s="42" t="s">
        <v>162</v>
      </c>
      <c r="N17" s="42" t="s">
        <v>163</v>
      </c>
      <c r="O17" s="42" t="s">
        <v>164</v>
      </c>
      <c r="P17" s="42" t="s">
        <v>161</v>
      </c>
      <c r="Q17" s="41">
        <v>0</v>
      </c>
      <c r="R17" s="41">
        <v>2160.21</v>
      </c>
      <c r="S17" s="41">
        <v>0</v>
      </c>
      <c r="T17" s="41">
        <v>0</v>
      </c>
      <c r="U17" s="41">
        <v>0</v>
      </c>
      <c r="V17" s="41">
        <v>3534</v>
      </c>
      <c r="W17" s="41">
        <v>0</v>
      </c>
      <c r="X17" s="41">
        <v>0</v>
      </c>
      <c r="Y17" s="41">
        <v>0</v>
      </c>
      <c r="Z17" s="41">
        <v>3534</v>
      </c>
      <c r="AA17" s="41">
        <v>0</v>
      </c>
      <c r="AB17" s="41">
        <v>0</v>
      </c>
    </row>
    <row r="18" spans="1:104" ht="195" customHeight="1" x14ac:dyDescent="0.2">
      <c r="A18" s="5" t="s">
        <v>178</v>
      </c>
      <c r="B18" s="39" t="s">
        <v>256</v>
      </c>
      <c r="C18" s="39">
        <v>2022</v>
      </c>
      <c r="D18" s="39">
        <v>2024</v>
      </c>
      <c r="E18" s="42" t="s">
        <v>158</v>
      </c>
      <c r="F18" s="42" t="s">
        <v>159</v>
      </c>
      <c r="G18" s="42" t="s">
        <v>160</v>
      </c>
      <c r="H18" s="42" t="s">
        <v>161</v>
      </c>
      <c r="I18" s="42" t="s">
        <v>162</v>
      </c>
      <c r="J18" s="42" t="s">
        <v>163</v>
      </c>
      <c r="K18" s="42" t="s">
        <v>164</v>
      </c>
      <c r="L18" s="42" t="s">
        <v>161</v>
      </c>
      <c r="M18" s="42" t="s">
        <v>162</v>
      </c>
      <c r="N18" s="42" t="s">
        <v>163</v>
      </c>
      <c r="O18" s="42" t="s">
        <v>164</v>
      </c>
      <c r="P18" s="42" t="s">
        <v>161</v>
      </c>
      <c r="Q18" s="41">
        <v>0</v>
      </c>
      <c r="R18" s="41">
        <v>28100</v>
      </c>
      <c r="S18" s="41">
        <v>0</v>
      </c>
      <c r="T18" s="41">
        <v>0</v>
      </c>
      <c r="U18" s="41">
        <v>0</v>
      </c>
      <c r="V18" s="41">
        <v>16600</v>
      </c>
      <c r="W18" s="41">
        <v>0</v>
      </c>
      <c r="X18" s="41">
        <v>0</v>
      </c>
      <c r="Y18" s="41">
        <v>0</v>
      </c>
      <c r="Z18" s="41">
        <v>16600</v>
      </c>
      <c r="AA18" s="41">
        <v>0</v>
      </c>
      <c r="AB18" s="41">
        <v>0</v>
      </c>
    </row>
    <row r="19" spans="1:104" ht="194.25" customHeight="1" x14ac:dyDescent="0.2">
      <c r="A19" s="5" t="s">
        <v>222</v>
      </c>
      <c r="B19" s="39" t="s">
        <v>256</v>
      </c>
      <c r="C19" s="39">
        <v>2022</v>
      </c>
      <c r="D19" s="39">
        <v>2024</v>
      </c>
      <c r="E19" s="42" t="s">
        <v>158</v>
      </c>
      <c r="F19" s="42" t="s">
        <v>159</v>
      </c>
      <c r="G19" s="42" t="s">
        <v>160</v>
      </c>
      <c r="H19" s="42" t="s">
        <v>161</v>
      </c>
      <c r="I19" s="42" t="s">
        <v>162</v>
      </c>
      <c r="J19" s="42" t="s">
        <v>163</v>
      </c>
      <c r="K19" s="42" t="s">
        <v>164</v>
      </c>
      <c r="L19" s="42" t="s">
        <v>161</v>
      </c>
      <c r="M19" s="42" t="s">
        <v>162</v>
      </c>
      <c r="N19" s="42" t="s">
        <v>163</v>
      </c>
      <c r="O19" s="42" t="s">
        <v>164</v>
      </c>
      <c r="P19" s="42" t="s">
        <v>161</v>
      </c>
      <c r="Q19" s="41">
        <v>0</v>
      </c>
      <c r="R19" s="41">
        <v>64877.894</v>
      </c>
      <c r="S19" s="41">
        <v>0</v>
      </c>
      <c r="T19" s="41">
        <v>0</v>
      </c>
      <c r="U19" s="41">
        <v>0</v>
      </c>
      <c r="V19" s="41">
        <v>38664.699999999997</v>
      </c>
      <c r="W19" s="41">
        <v>0</v>
      </c>
      <c r="X19" s="41">
        <v>0</v>
      </c>
      <c r="Y19" s="41">
        <v>0</v>
      </c>
      <c r="Z19" s="41">
        <v>38664.699999999997</v>
      </c>
      <c r="AA19" s="41">
        <v>0</v>
      </c>
      <c r="AB19" s="41">
        <v>0</v>
      </c>
    </row>
    <row r="20" spans="1:104" ht="97.5" customHeight="1" x14ac:dyDescent="0.2">
      <c r="A20" s="5" t="s">
        <v>223</v>
      </c>
      <c r="B20" s="39" t="s">
        <v>256</v>
      </c>
      <c r="C20" s="39">
        <v>2022</v>
      </c>
      <c r="D20" s="39">
        <v>2024</v>
      </c>
      <c r="E20" s="42" t="s">
        <v>383</v>
      </c>
      <c r="F20" s="42" t="s">
        <v>383</v>
      </c>
      <c r="G20" s="42" t="s">
        <v>383</v>
      </c>
      <c r="H20" s="42" t="s">
        <v>383</v>
      </c>
      <c r="I20" s="42" t="s">
        <v>383</v>
      </c>
      <c r="J20" s="42" t="s">
        <v>383</v>
      </c>
      <c r="K20" s="42" t="s">
        <v>383</v>
      </c>
      <c r="L20" s="42" t="s">
        <v>383</v>
      </c>
      <c r="M20" s="42" t="s">
        <v>383</v>
      </c>
      <c r="N20" s="42" t="s">
        <v>383</v>
      </c>
      <c r="O20" s="42" t="s">
        <v>383</v>
      </c>
      <c r="P20" s="42" t="s">
        <v>383</v>
      </c>
      <c r="Q20" s="41">
        <v>0</v>
      </c>
      <c r="R20" s="41">
        <v>2800</v>
      </c>
      <c r="S20" s="41">
        <v>0</v>
      </c>
      <c r="T20" s="41">
        <v>0</v>
      </c>
      <c r="U20" s="41">
        <v>0</v>
      </c>
      <c r="V20" s="41">
        <v>2430</v>
      </c>
      <c r="W20" s="41">
        <v>0</v>
      </c>
      <c r="X20" s="41">
        <v>0</v>
      </c>
      <c r="Y20" s="41">
        <v>0</v>
      </c>
      <c r="Z20" s="41">
        <v>2430</v>
      </c>
      <c r="AA20" s="41">
        <v>0</v>
      </c>
      <c r="AB20" s="41">
        <v>0</v>
      </c>
    </row>
    <row r="21" spans="1:104" ht="109.5" customHeight="1" x14ac:dyDescent="0.2">
      <c r="A21" s="5" t="s">
        <v>224</v>
      </c>
      <c r="B21" s="39" t="s">
        <v>256</v>
      </c>
      <c r="C21" s="39">
        <v>2022</v>
      </c>
      <c r="D21" s="39">
        <v>2024</v>
      </c>
      <c r="E21" s="42" t="s">
        <v>165</v>
      </c>
      <c r="F21" s="42" t="s">
        <v>166</v>
      </c>
      <c r="G21" s="42" t="s">
        <v>167</v>
      </c>
      <c r="H21" s="42" t="s">
        <v>166</v>
      </c>
      <c r="I21" s="42" t="s">
        <v>165</v>
      </c>
      <c r="J21" s="42" t="s">
        <v>166</v>
      </c>
      <c r="K21" s="42" t="s">
        <v>166</v>
      </c>
      <c r="L21" s="42" t="s">
        <v>166</v>
      </c>
      <c r="M21" s="42" t="s">
        <v>165</v>
      </c>
      <c r="N21" s="42" t="s">
        <v>166</v>
      </c>
      <c r="O21" s="42" t="s">
        <v>166</v>
      </c>
      <c r="P21" s="42" t="s">
        <v>166</v>
      </c>
      <c r="Q21" s="41">
        <v>0</v>
      </c>
      <c r="R21" s="41">
        <v>47280</v>
      </c>
      <c r="S21" s="41">
        <v>0</v>
      </c>
      <c r="T21" s="41">
        <v>0</v>
      </c>
      <c r="U21" s="41">
        <v>0</v>
      </c>
      <c r="V21" s="41">
        <v>80000</v>
      </c>
      <c r="W21" s="41">
        <v>0</v>
      </c>
      <c r="X21" s="41">
        <v>0</v>
      </c>
      <c r="Y21" s="41">
        <v>0</v>
      </c>
      <c r="Z21" s="41">
        <v>80000</v>
      </c>
      <c r="AA21" s="41">
        <v>0</v>
      </c>
      <c r="AB21" s="41">
        <v>0</v>
      </c>
    </row>
    <row r="22" spans="1:104" ht="61.5" customHeight="1" x14ac:dyDescent="0.2">
      <c r="A22" s="5" t="s">
        <v>168</v>
      </c>
      <c r="B22" s="39" t="s">
        <v>256</v>
      </c>
      <c r="C22" s="39">
        <v>2023</v>
      </c>
      <c r="D22" s="39">
        <v>2024</v>
      </c>
      <c r="E22" s="42"/>
      <c r="F22" s="42"/>
      <c r="G22" s="42"/>
      <c r="H22" s="42"/>
      <c r="I22" s="42" t="s">
        <v>232</v>
      </c>
      <c r="J22" s="42" t="s">
        <v>232</v>
      </c>
      <c r="K22" s="42" t="s">
        <v>232</v>
      </c>
      <c r="L22" s="42" t="s">
        <v>232</v>
      </c>
      <c r="M22" s="42" t="s">
        <v>232</v>
      </c>
      <c r="N22" s="42" t="s">
        <v>232</v>
      </c>
      <c r="O22" s="42" t="s">
        <v>232</v>
      </c>
      <c r="P22" s="42" t="s">
        <v>232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3989.4</v>
      </c>
      <c r="W22" s="41">
        <v>0</v>
      </c>
      <c r="X22" s="41">
        <v>0</v>
      </c>
      <c r="Y22" s="41">
        <v>0</v>
      </c>
      <c r="Z22" s="41">
        <v>3989.4</v>
      </c>
      <c r="AA22" s="41">
        <v>0</v>
      </c>
      <c r="AB22" s="41">
        <v>0</v>
      </c>
    </row>
    <row r="23" spans="1:104" ht="61.5" customHeight="1" x14ac:dyDescent="0.2">
      <c r="A23" s="66" t="s">
        <v>705</v>
      </c>
      <c r="B23" s="39" t="s">
        <v>256</v>
      </c>
      <c r="C23" s="39">
        <v>2022</v>
      </c>
      <c r="D23" s="39">
        <v>2024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1">
        <f>Q24</f>
        <v>570.79999999999995</v>
      </c>
      <c r="R23" s="41">
        <v>0</v>
      </c>
      <c r="S23" s="41">
        <v>0</v>
      </c>
      <c r="T23" s="41">
        <v>0</v>
      </c>
      <c r="U23" s="41">
        <f>U24</f>
        <v>570.79999999999995</v>
      </c>
      <c r="V23" s="41">
        <v>0</v>
      </c>
      <c r="W23" s="41">
        <v>0</v>
      </c>
      <c r="X23" s="41">
        <v>0</v>
      </c>
      <c r="Y23" s="41">
        <f>Y24</f>
        <v>634.20000000000005</v>
      </c>
      <c r="Z23" s="41">
        <v>0</v>
      </c>
      <c r="AA23" s="41">
        <v>0</v>
      </c>
      <c r="AB23" s="41">
        <v>0</v>
      </c>
    </row>
    <row r="24" spans="1:104" ht="90" customHeight="1" x14ac:dyDescent="0.2">
      <c r="A24" s="5" t="s">
        <v>300</v>
      </c>
      <c r="B24" s="39" t="s">
        <v>256</v>
      </c>
      <c r="C24" s="39">
        <v>2022</v>
      </c>
      <c r="D24" s="39">
        <v>2024</v>
      </c>
      <c r="E24" s="42" t="s">
        <v>233</v>
      </c>
      <c r="F24" s="42" t="s">
        <v>233</v>
      </c>
      <c r="G24" s="42" t="s">
        <v>233</v>
      </c>
      <c r="H24" s="42" t="s">
        <v>233</v>
      </c>
      <c r="I24" s="42" t="s">
        <v>233</v>
      </c>
      <c r="J24" s="42" t="s">
        <v>233</v>
      </c>
      <c r="K24" s="42" t="s">
        <v>233</v>
      </c>
      <c r="L24" s="42" t="s">
        <v>233</v>
      </c>
      <c r="M24" s="42" t="s">
        <v>233</v>
      </c>
      <c r="N24" s="42" t="s">
        <v>233</v>
      </c>
      <c r="O24" s="42" t="s">
        <v>233</v>
      </c>
      <c r="P24" s="42" t="s">
        <v>233</v>
      </c>
      <c r="Q24" s="41">
        <v>570.79999999999995</v>
      </c>
      <c r="R24" s="41">
        <v>0</v>
      </c>
      <c r="S24" s="41">
        <v>0</v>
      </c>
      <c r="T24" s="41">
        <v>0</v>
      </c>
      <c r="U24" s="41">
        <v>570.79999999999995</v>
      </c>
      <c r="V24" s="41">
        <v>0</v>
      </c>
      <c r="W24" s="41">
        <v>0</v>
      </c>
      <c r="X24" s="41">
        <v>0</v>
      </c>
      <c r="Y24" s="41">
        <v>634.20000000000005</v>
      </c>
      <c r="Z24" s="41">
        <v>0</v>
      </c>
      <c r="AA24" s="41">
        <v>0</v>
      </c>
      <c r="AB24" s="41">
        <v>0</v>
      </c>
    </row>
    <row r="25" spans="1:104" ht="63" customHeight="1" x14ac:dyDescent="0.2">
      <c r="A25" s="66" t="s">
        <v>175</v>
      </c>
      <c r="B25" s="39" t="s">
        <v>297</v>
      </c>
      <c r="C25" s="39">
        <v>2022</v>
      </c>
      <c r="D25" s="39">
        <v>2022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1">
        <f>Q27</f>
        <v>0</v>
      </c>
      <c r="R25" s="41">
        <f>R26+R27</f>
        <v>2123.6999999999998</v>
      </c>
      <c r="S25" s="41">
        <f t="shared" ref="S25:AB25" si="1">S27</f>
        <v>0</v>
      </c>
      <c r="T25" s="41">
        <f t="shared" si="1"/>
        <v>0</v>
      </c>
      <c r="U25" s="41">
        <f t="shared" si="1"/>
        <v>0</v>
      </c>
      <c r="V25" s="41">
        <f t="shared" si="1"/>
        <v>0</v>
      </c>
      <c r="W25" s="41">
        <f t="shared" si="1"/>
        <v>0</v>
      </c>
      <c r="X25" s="41">
        <f t="shared" si="1"/>
        <v>0</v>
      </c>
      <c r="Y25" s="41">
        <f t="shared" si="1"/>
        <v>0</v>
      </c>
      <c r="Z25" s="41">
        <f t="shared" si="1"/>
        <v>0</v>
      </c>
      <c r="AA25" s="41">
        <f t="shared" si="1"/>
        <v>0</v>
      </c>
      <c r="AB25" s="41">
        <f t="shared" si="1"/>
        <v>0</v>
      </c>
    </row>
    <row r="26" spans="1:104" s="52" customFormat="1" ht="222.75" customHeight="1" x14ac:dyDescent="0.2">
      <c r="A26" s="5" t="s">
        <v>295</v>
      </c>
      <c r="B26" s="39" t="s">
        <v>297</v>
      </c>
      <c r="C26" s="39">
        <v>2022</v>
      </c>
      <c r="D26" s="39">
        <v>2022</v>
      </c>
      <c r="E26" s="42" t="s">
        <v>296</v>
      </c>
      <c r="F26" s="42" t="s">
        <v>296</v>
      </c>
      <c r="G26" s="42" t="s">
        <v>296</v>
      </c>
      <c r="H26" s="42" t="s">
        <v>412</v>
      </c>
      <c r="I26" s="42"/>
      <c r="J26" s="42"/>
      <c r="K26" s="42"/>
      <c r="L26" s="42"/>
      <c r="M26" s="42"/>
      <c r="N26" s="42"/>
      <c r="O26" s="42"/>
      <c r="P26" s="42"/>
      <c r="Q26" s="41">
        <v>0</v>
      </c>
      <c r="R26" s="41">
        <v>2000.02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</row>
    <row r="27" spans="1:104" ht="97.5" customHeight="1" x14ac:dyDescent="0.2">
      <c r="A27" s="5" t="s">
        <v>443</v>
      </c>
      <c r="B27" s="39" t="s">
        <v>297</v>
      </c>
      <c r="C27" s="39">
        <v>2022</v>
      </c>
      <c r="D27" s="39">
        <v>2022</v>
      </c>
      <c r="E27" s="78" t="s">
        <v>296</v>
      </c>
      <c r="F27" s="79"/>
      <c r="G27" s="79"/>
      <c r="H27" s="42" t="s">
        <v>412</v>
      </c>
      <c r="I27" s="42"/>
      <c r="J27" s="42"/>
      <c r="K27" s="42"/>
      <c r="L27" s="42"/>
      <c r="M27" s="42"/>
      <c r="N27" s="42"/>
      <c r="O27" s="42"/>
      <c r="P27" s="42"/>
      <c r="Q27" s="41">
        <v>0</v>
      </c>
      <c r="R27" s="41">
        <v>123.68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</row>
    <row r="28" spans="1:104" ht="84" customHeight="1" x14ac:dyDescent="0.2">
      <c r="A28" s="7" t="s">
        <v>169</v>
      </c>
      <c r="B28" s="16" t="s">
        <v>256</v>
      </c>
      <c r="C28" s="16">
        <v>2022</v>
      </c>
      <c r="D28" s="16">
        <v>2024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8"/>
      <c r="P28" s="8"/>
      <c r="Q28" s="3">
        <f>Q29+Q36+Q48+Q54+Q56+Q58+Q60+Q66+Q68+Q70+Q73+Q78+Q77</f>
        <v>346927.5</v>
      </c>
      <c r="R28" s="3">
        <f>R29+R36+R48+R54+R56+R58+R60+R66+R68+R70+R73+R78+R77</f>
        <v>22701902.579999998</v>
      </c>
      <c r="S28" s="3">
        <f>S29+S36+S48+S54+S56+S58+S60+S66+S68+S70+S73+S78+S77</f>
        <v>0</v>
      </c>
      <c r="T28" s="3">
        <f>T29+T36+T48+T54+T56+T58+T60+T66+T68+T70+T73+T78+T77</f>
        <v>21109506.5</v>
      </c>
      <c r="U28" s="3">
        <f>U29+U36+U48+U54+V56+U58+U60+U66+U68+U70+U73+U78+U77</f>
        <v>217487.5</v>
      </c>
      <c r="V28" s="3">
        <f>V29+V36+V48+V54+W56+V58+V60+V66+V68+V70+V73+V78+V77</f>
        <v>22471564.700000003</v>
      </c>
      <c r="W28" s="3">
        <v>0</v>
      </c>
      <c r="X28" s="3">
        <f>X29+X36+X48+X54+X56+X58+X60+X66+X68+X70+X73+X78+X77</f>
        <v>22424442.5</v>
      </c>
      <c r="Y28" s="3">
        <f>Y29+Y36+Y48+Y54+Z56+Y58+Y60+Y66+Y68+Y70+Y73+Y78+Y77</f>
        <v>217487.5</v>
      </c>
      <c r="Z28" s="3">
        <f>Z29+Z36+Z48+Z54+AA56+Z58+Z60+Z66+Z68+Z70+Z73+Z78+Z77</f>
        <v>23032763.800000001</v>
      </c>
      <c r="AA28" s="3">
        <v>0</v>
      </c>
      <c r="AB28" s="3">
        <f>AB29+AB36+AB48+AB54+AB56+AB58+AB60+AB66+AB68+AB70+AB73+AB78+AB77</f>
        <v>23919206.299999997</v>
      </c>
    </row>
    <row r="29" spans="1:104" ht="37.5" customHeight="1" x14ac:dyDescent="0.2">
      <c r="A29" s="66" t="s">
        <v>170</v>
      </c>
      <c r="B29" s="39" t="s">
        <v>256</v>
      </c>
      <c r="C29" s="39">
        <v>2022</v>
      </c>
      <c r="D29" s="39">
        <v>2024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1">
        <f t="shared" ref="Q29:X29" si="2">Q30+Q33+Q34+Q35</f>
        <v>8499.2999999999993</v>
      </c>
      <c r="R29" s="41">
        <f>R30+R33+R34+R35</f>
        <v>1564894.21</v>
      </c>
      <c r="S29" s="41">
        <f t="shared" si="2"/>
        <v>0</v>
      </c>
      <c r="T29" s="41">
        <f t="shared" si="2"/>
        <v>0</v>
      </c>
      <c r="U29" s="41">
        <f t="shared" si="2"/>
        <v>8499.2999999999993</v>
      </c>
      <c r="V29" s="41">
        <f t="shared" si="2"/>
        <v>1536774.3</v>
      </c>
      <c r="W29" s="41">
        <f t="shared" si="2"/>
        <v>0</v>
      </c>
      <c r="X29" s="41">
        <f t="shared" si="2"/>
        <v>0</v>
      </c>
      <c r="Y29" s="41">
        <f>Y30+Y33+Y34+Y35</f>
        <v>8499.2999999999993</v>
      </c>
      <c r="Z29" s="41">
        <f>Z30+Z33+Z34+Z35</f>
        <v>1536774.3</v>
      </c>
      <c r="AA29" s="41">
        <f>AA30+AA33+AA34+AA35</f>
        <v>0</v>
      </c>
      <c r="AB29" s="41">
        <f>AB30+AB33+AB34+AB35</f>
        <v>0</v>
      </c>
    </row>
    <row r="30" spans="1:104" ht="39.75" customHeight="1" x14ac:dyDescent="0.2">
      <c r="A30" s="5" t="s">
        <v>171</v>
      </c>
      <c r="B30" s="39" t="s">
        <v>172</v>
      </c>
      <c r="C30" s="39">
        <v>2022</v>
      </c>
      <c r="D30" s="39">
        <v>2024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1">
        <f t="shared" ref="Q30:X30" si="3">Q31+Q32</f>
        <v>0</v>
      </c>
      <c r="R30" s="41">
        <f>R31+R32</f>
        <v>25660.9</v>
      </c>
      <c r="S30" s="41">
        <f t="shared" si="3"/>
        <v>0</v>
      </c>
      <c r="T30" s="41">
        <f t="shared" si="3"/>
        <v>0</v>
      </c>
      <c r="U30" s="41">
        <f t="shared" si="3"/>
        <v>0</v>
      </c>
      <c r="V30" s="41">
        <f t="shared" si="3"/>
        <v>0</v>
      </c>
      <c r="W30" s="41">
        <f t="shared" si="3"/>
        <v>0</v>
      </c>
      <c r="X30" s="41">
        <f t="shared" si="3"/>
        <v>0</v>
      </c>
      <c r="Y30" s="41">
        <f>Y31+Y32</f>
        <v>0</v>
      </c>
      <c r="Z30" s="41">
        <f>Z31+Z32</f>
        <v>0</v>
      </c>
      <c r="AA30" s="41">
        <f>AA31+AA32</f>
        <v>0</v>
      </c>
      <c r="AB30" s="41">
        <f>AB31+AB32</f>
        <v>0</v>
      </c>
    </row>
    <row r="31" spans="1:104" ht="66.75" customHeight="1" x14ac:dyDescent="0.2">
      <c r="A31" s="5" t="s">
        <v>301</v>
      </c>
      <c r="B31" s="39" t="s">
        <v>311</v>
      </c>
      <c r="C31" s="39">
        <v>2019</v>
      </c>
      <c r="D31" s="39">
        <v>2022</v>
      </c>
      <c r="E31" s="42" t="s">
        <v>70</v>
      </c>
      <c r="F31" s="42" t="s">
        <v>70</v>
      </c>
      <c r="G31" s="42" t="s">
        <v>70</v>
      </c>
      <c r="H31" s="42" t="s">
        <v>227</v>
      </c>
      <c r="I31" s="42"/>
      <c r="J31" s="42"/>
      <c r="K31" s="42"/>
      <c r="L31" s="42"/>
      <c r="M31" s="42"/>
      <c r="N31" s="42"/>
      <c r="O31" s="42"/>
      <c r="P31" s="42"/>
      <c r="Q31" s="41">
        <v>0</v>
      </c>
      <c r="R31" s="41">
        <v>25660.9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</row>
    <row r="32" spans="1:104" ht="54.75" customHeight="1" x14ac:dyDescent="0.2">
      <c r="A32" s="5" t="s">
        <v>397</v>
      </c>
      <c r="B32" s="39"/>
      <c r="C32" s="39">
        <v>2022</v>
      </c>
      <c r="D32" s="39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</row>
    <row r="33" spans="1:28" ht="105.75" customHeight="1" x14ac:dyDescent="0.2">
      <c r="A33" s="5" t="s">
        <v>225</v>
      </c>
      <c r="B33" s="39" t="s">
        <v>172</v>
      </c>
      <c r="C33" s="39">
        <v>2022</v>
      </c>
      <c r="D33" s="39">
        <v>2024</v>
      </c>
      <c r="E33" s="42" t="s">
        <v>302</v>
      </c>
      <c r="F33" s="42" t="s">
        <v>302</v>
      </c>
      <c r="G33" s="42" t="s">
        <v>302</v>
      </c>
      <c r="H33" s="42" t="s">
        <v>302</v>
      </c>
      <c r="I33" s="42" t="s">
        <v>302</v>
      </c>
      <c r="J33" s="42" t="s">
        <v>302</v>
      </c>
      <c r="K33" s="42" t="s">
        <v>302</v>
      </c>
      <c r="L33" s="42" t="s">
        <v>302</v>
      </c>
      <c r="M33" s="42" t="s">
        <v>302</v>
      </c>
      <c r="N33" s="42" t="s">
        <v>302</v>
      </c>
      <c r="O33" s="42" t="s">
        <v>302</v>
      </c>
      <c r="P33" s="42" t="s">
        <v>302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4633.3</v>
      </c>
      <c r="W33" s="41">
        <v>0</v>
      </c>
      <c r="X33" s="41">
        <v>0</v>
      </c>
      <c r="Y33" s="41">
        <v>0</v>
      </c>
      <c r="Z33" s="41">
        <v>4633.3</v>
      </c>
      <c r="AA33" s="41">
        <v>0</v>
      </c>
      <c r="AB33" s="41">
        <v>0</v>
      </c>
    </row>
    <row r="34" spans="1:28" ht="298.5" customHeight="1" x14ac:dyDescent="0.2">
      <c r="A34" s="5" t="s">
        <v>173</v>
      </c>
      <c r="B34" s="39" t="s">
        <v>172</v>
      </c>
      <c r="C34" s="39">
        <v>2022</v>
      </c>
      <c r="D34" s="39">
        <v>2024</v>
      </c>
      <c r="E34" s="42" t="s">
        <v>174</v>
      </c>
      <c r="F34" s="42" t="s">
        <v>174</v>
      </c>
      <c r="G34" s="42" t="s">
        <v>174</v>
      </c>
      <c r="H34" s="42" t="s">
        <v>174</v>
      </c>
      <c r="I34" s="42" t="s">
        <v>174</v>
      </c>
      <c r="J34" s="42" t="s">
        <v>174</v>
      </c>
      <c r="K34" s="42" t="s">
        <v>174</v>
      </c>
      <c r="L34" s="42" t="s">
        <v>174</v>
      </c>
      <c r="M34" s="42" t="s">
        <v>174</v>
      </c>
      <c r="N34" s="42" t="s">
        <v>174</v>
      </c>
      <c r="O34" s="42" t="s">
        <v>174</v>
      </c>
      <c r="P34" s="42" t="s">
        <v>174</v>
      </c>
      <c r="Q34" s="41">
        <v>0</v>
      </c>
      <c r="R34" s="41">
        <v>1525844.61</v>
      </c>
      <c r="S34" s="41">
        <v>0</v>
      </c>
      <c r="T34" s="41">
        <v>0</v>
      </c>
      <c r="U34" s="41">
        <v>0</v>
      </c>
      <c r="V34" s="41">
        <v>1518752.3</v>
      </c>
      <c r="W34" s="41">
        <v>0</v>
      </c>
      <c r="X34" s="41">
        <v>0</v>
      </c>
      <c r="Y34" s="41">
        <v>0</v>
      </c>
      <c r="Z34" s="41">
        <v>1518752.3</v>
      </c>
      <c r="AA34" s="41">
        <v>0</v>
      </c>
      <c r="AB34" s="41">
        <v>0</v>
      </c>
    </row>
    <row r="35" spans="1:28" ht="328.5" customHeight="1" x14ac:dyDescent="0.2">
      <c r="A35" s="5" t="s">
        <v>105</v>
      </c>
      <c r="B35" s="39" t="s">
        <v>172</v>
      </c>
      <c r="C35" s="39">
        <v>2022</v>
      </c>
      <c r="D35" s="39">
        <v>2024</v>
      </c>
      <c r="E35" s="42" t="s">
        <v>269</v>
      </c>
      <c r="F35" s="42" t="s">
        <v>269</v>
      </c>
      <c r="G35" s="42" t="s">
        <v>269</v>
      </c>
      <c r="H35" s="42" t="s">
        <v>269</v>
      </c>
      <c r="I35" s="42" t="s">
        <v>269</v>
      </c>
      <c r="J35" s="42" t="s">
        <v>269</v>
      </c>
      <c r="K35" s="42" t="s">
        <v>269</v>
      </c>
      <c r="L35" s="42" t="s">
        <v>269</v>
      </c>
      <c r="M35" s="42" t="s">
        <v>269</v>
      </c>
      <c r="N35" s="42" t="s">
        <v>269</v>
      </c>
      <c r="O35" s="42" t="s">
        <v>269</v>
      </c>
      <c r="P35" s="42" t="s">
        <v>269</v>
      </c>
      <c r="Q35" s="41">
        <v>8499.2999999999993</v>
      </c>
      <c r="R35" s="41">
        <v>13388.7</v>
      </c>
      <c r="S35" s="41">
        <v>0</v>
      </c>
      <c r="T35" s="41">
        <v>0</v>
      </c>
      <c r="U35" s="41">
        <v>8499.2999999999993</v>
      </c>
      <c r="V35" s="41">
        <v>13388.7</v>
      </c>
      <c r="W35" s="41">
        <v>0</v>
      </c>
      <c r="X35" s="41">
        <v>0</v>
      </c>
      <c r="Y35" s="41">
        <v>8499.2999999999993</v>
      </c>
      <c r="Z35" s="41">
        <v>13388.7</v>
      </c>
      <c r="AA35" s="41">
        <v>0</v>
      </c>
      <c r="AB35" s="41">
        <v>0</v>
      </c>
    </row>
    <row r="36" spans="1:28" ht="67.5" customHeight="1" x14ac:dyDescent="0.2">
      <c r="A36" s="66" t="s">
        <v>270</v>
      </c>
      <c r="B36" s="39" t="s">
        <v>256</v>
      </c>
      <c r="C36" s="39">
        <v>2022</v>
      </c>
      <c r="D36" s="39">
        <v>2024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1">
        <f>Q37+Q41+Q47</f>
        <v>39040.300000000003</v>
      </c>
      <c r="R36" s="41">
        <f>R37+R41+R47</f>
        <v>218108</v>
      </c>
      <c r="S36" s="41">
        <v>0</v>
      </c>
      <c r="T36" s="41">
        <v>0</v>
      </c>
      <c r="U36" s="41">
        <f>U37+U41+U47</f>
        <v>39040.300000000003</v>
      </c>
      <c r="V36" s="41">
        <f>V37+V41+V47</f>
        <v>218182</v>
      </c>
      <c r="W36" s="41">
        <v>0</v>
      </c>
      <c r="X36" s="41">
        <v>0</v>
      </c>
      <c r="Y36" s="41">
        <f>Y37+Y41+Y47</f>
        <v>39040.300000000003</v>
      </c>
      <c r="Z36" s="41">
        <f>Z37+Z41+Z47</f>
        <v>218182</v>
      </c>
      <c r="AA36" s="41">
        <v>0</v>
      </c>
      <c r="AB36" s="41">
        <v>0</v>
      </c>
    </row>
    <row r="37" spans="1:28" ht="66" customHeight="1" x14ac:dyDescent="0.2">
      <c r="A37" s="5" t="s">
        <v>271</v>
      </c>
      <c r="B37" s="39" t="s">
        <v>256</v>
      </c>
      <c r="C37" s="39">
        <v>2022</v>
      </c>
      <c r="D37" s="39">
        <v>2024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1">
        <f>Q38+Q39+Q40</f>
        <v>32824.300000000003</v>
      </c>
      <c r="R37" s="41">
        <f t="shared" ref="R37:T37" si="4">R38+R39+R40</f>
        <v>56395.5</v>
      </c>
      <c r="S37" s="41">
        <f t="shared" si="4"/>
        <v>0</v>
      </c>
      <c r="T37" s="41">
        <f t="shared" si="4"/>
        <v>0</v>
      </c>
      <c r="U37" s="41">
        <f>U38+U39+U40</f>
        <v>32824.300000000003</v>
      </c>
      <c r="V37" s="41">
        <f>V38+V39+V40</f>
        <v>57529.1</v>
      </c>
      <c r="W37" s="41">
        <v>0</v>
      </c>
      <c r="X37" s="41">
        <v>0</v>
      </c>
      <c r="Y37" s="41">
        <f>Y38+Y39+Y40</f>
        <v>32824.300000000003</v>
      </c>
      <c r="Z37" s="41">
        <f>Z38+Z39+Z40</f>
        <v>57529.1</v>
      </c>
      <c r="AA37" s="41">
        <v>0</v>
      </c>
      <c r="AB37" s="41">
        <v>0</v>
      </c>
    </row>
    <row r="38" spans="1:28" ht="93.75" customHeight="1" x14ac:dyDescent="0.2">
      <c r="A38" s="5" t="s">
        <v>274</v>
      </c>
      <c r="B38" s="39" t="s">
        <v>256</v>
      </c>
      <c r="C38" s="39">
        <v>2022</v>
      </c>
      <c r="D38" s="39">
        <v>2024</v>
      </c>
      <c r="E38" s="42"/>
      <c r="F38" s="42" t="s">
        <v>5</v>
      </c>
      <c r="G38" s="42" t="s">
        <v>384</v>
      </c>
      <c r="H38" s="42" t="s">
        <v>385</v>
      </c>
      <c r="I38" s="42"/>
      <c r="J38" s="42"/>
      <c r="K38" s="42"/>
      <c r="L38" s="42"/>
      <c r="M38" s="42"/>
      <c r="N38" s="42"/>
      <c r="O38" s="42"/>
      <c r="P38" s="42"/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</row>
    <row r="39" spans="1:28" ht="228" customHeight="1" x14ac:dyDescent="0.2">
      <c r="A39" s="5" t="s">
        <v>440</v>
      </c>
      <c r="B39" s="39" t="s">
        <v>256</v>
      </c>
      <c r="C39" s="39">
        <v>2022</v>
      </c>
      <c r="D39" s="39">
        <v>2024</v>
      </c>
      <c r="E39" s="42" t="s">
        <v>272</v>
      </c>
      <c r="F39" s="42" t="s">
        <v>273</v>
      </c>
      <c r="G39" s="42" t="s">
        <v>273</v>
      </c>
      <c r="H39" s="42" t="s">
        <v>273</v>
      </c>
      <c r="I39" s="42" t="s">
        <v>272</v>
      </c>
      <c r="J39" s="42" t="s">
        <v>273</v>
      </c>
      <c r="K39" s="42" t="s">
        <v>273</v>
      </c>
      <c r="L39" s="42" t="s">
        <v>273</v>
      </c>
      <c r="M39" s="42" t="s">
        <v>272</v>
      </c>
      <c r="N39" s="42" t="s">
        <v>273</v>
      </c>
      <c r="O39" s="42" t="s">
        <v>273</v>
      </c>
      <c r="P39" s="42" t="s">
        <v>273</v>
      </c>
      <c r="Q39" s="41">
        <v>32824.300000000003</v>
      </c>
      <c r="R39" s="41">
        <v>55364.93</v>
      </c>
      <c r="S39" s="41">
        <v>0</v>
      </c>
      <c r="T39" s="41">
        <v>0</v>
      </c>
      <c r="U39" s="41">
        <v>32824.300000000003</v>
      </c>
      <c r="V39" s="41">
        <v>56529.1</v>
      </c>
      <c r="W39" s="41">
        <v>0</v>
      </c>
      <c r="X39" s="41">
        <v>0</v>
      </c>
      <c r="Y39" s="41">
        <v>32824.300000000003</v>
      </c>
      <c r="Z39" s="41">
        <v>56529.1</v>
      </c>
      <c r="AA39" s="41">
        <v>0</v>
      </c>
      <c r="AB39" s="41">
        <v>0</v>
      </c>
    </row>
    <row r="40" spans="1:28" ht="81.75" customHeight="1" x14ac:dyDescent="0.2">
      <c r="A40" s="5" t="s">
        <v>441</v>
      </c>
      <c r="B40" s="39" t="s">
        <v>256</v>
      </c>
      <c r="C40" s="39">
        <v>2022</v>
      </c>
      <c r="D40" s="39">
        <v>2024</v>
      </c>
      <c r="E40" s="42" t="s">
        <v>424</v>
      </c>
      <c r="F40" s="42" t="s">
        <v>7</v>
      </c>
      <c r="G40" s="42" t="s">
        <v>7</v>
      </c>
      <c r="H40" s="42" t="s">
        <v>6</v>
      </c>
      <c r="I40" s="42" t="s">
        <v>8</v>
      </c>
      <c r="J40" s="42" t="s">
        <v>7</v>
      </c>
      <c r="K40" s="42" t="s">
        <v>7</v>
      </c>
      <c r="L40" s="42" t="s">
        <v>6</v>
      </c>
      <c r="M40" s="42" t="s">
        <v>8</v>
      </c>
      <c r="N40" s="42" t="s">
        <v>7</v>
      </c>
      <c r="O40" s="42" t="s">
        <v>7</v>
      </c>
      <c r="P40" s="42" t="s">
        <v>6</v>
      </c>
      <c r="Q40" s="41">
        <v>0</v>
      </c>
      <c r="R40" s="41">
        <v>1030.57</v>
      </c>
      <c r="S40" s="41">
        <v>0</v>
      </c>
      <c r="T40" s="41">
        <v>0</v>
      </c>
      <c r="U40" s="41">
        <v>0</v>
      </c>
      <c r="V40" s="41">
        <v>1000</v>
      </c>
      <c r="W40" s="41">
        <v>0</v>
      </c>
      <c r="X40" s="41">
        <v>0</v>
      </c>
      <c r="Y40" s="41">
        <v>0</v>
      </c>
      <c r="Z40" s="41">
        <v>1000</v>
      </c>
      <c r="AA40" s="41">
        <v>0</v>
      </c>
      <c r="AB40" s="41">
        <v>0</v>
      </c>
    </row>
    <row r="41" spans="1:28" ht="124.5" customHeight="1" x14ac:dyDescent="0.2">
      <c r="A41" s="5" t="s">
        <v>275</v>
      </c>
      <c r="B41" s="39" t="s">
        <v>276</v>
      </c>
      <c r="C41" s="39">
        <v>2022</v>
      </c>
      <c r="D41" s="39">
        <v>2024</v>
      </c>
      <c r="E41" s="42" t="s">
        <v>352</v>
      </c>
      <c r="F41" s="42" t="s">
        <v>279</v>
      </c>
      <c r="G41" s="42" t="s">
        <v>280</v>
      </c>
      <c r="H41" s="42" t="s">
        <v>354</v>
      </c>
      <c r="I41" s="42" t="s">
        <v>281</v>
      </c>
      <c r="J41" s="42" t="s">
        <v>279</v>
      </c>
      <c r="K41" s="42" t="s">
        <v>280</v>
      </c>
      <c r="L41" s="42" t="s">
        <v>354</v>
      </c>
      <c r="M41" s="42" t="s">
        <v>353</v>
      </c>
      <c r="N41" s="42" t="s">
        <v>279</v>
      </c>
      <c r="O41" s="42" t="s">
        <v>280</v>
      </c>
      <c r="P41" s="42" t="s">
        <v>354</v>
      </c>
      <c r="Q41" s="41">
        <f>Q42+Q43+Q44+Q45+Q46</f>
        <v>6216</v>
      </c>
      <c r="R41" s="41">
        <f>R42+R43+R44+R45+R46</f>
        <v>2117.6999999999998</v>
      </c>
      <c r="S41" s="41">
        <v>0</v>
      </c>
      <c r="T41" s="41">
        <v>0</v>
      </c>
      <c r="U41" s="41">
        <f>U42+U43+U44+U45+U46</f>
        <v>6216</v>
      </c>
      <c r="V41" s="41">
        <f>V42+V43+V44+V45+V46</f>
        <v>2117.6999999999998</v>
      </c>
      <c r="W41" s="41">
        <v>0</v>
      </c>
      <c r="X41" s="41">
        <v>0</v>
      </c>
      <c r="Y41" s="41">
        <f>Y42+Y43+Y44+Y45+Y46</f>
        <v>6216</v>
      </c>
      <c r="Z41" s="41">
        <f>Z42+Z43+Z44+Z45+Z46</f>
        <v>2117.6999999999998</v>
      </c>
      <c r="AA41" s="41">
        <v>0</v>
      </c>
      <c r="AB41" s="41">
        <v>0</v>
      </c>
    </row>
    <row r="42" spans="1:28" ht="152.25" customHeight="1" x14ac:dyDescent="0.2">
      <c r="A42" s="5" t="s">
        <v>298</v>
      </c>
      <c r="B42" s="39" t="s">
        <v>276</v>
      </c>
      <c r="C42" s="39">
        <v>2022</v>
      </c>
      <c r="D42" s="39">
        <v>2024</v>
      </c>
      <c r="E42" s="42" t="s">
        <v>235</v>
      </c>
      <c r="F42" s="42" t="s">
        <v>235</v>
      </c>
      <c r="G42" s="42" t="s">
        <v>235</v>
      </c>
      <c r="H42" s="42" t="s">
        <v>235</v>
      </c>
      <c r="I42" s="42" t="s">
        <v>235</v>
      </c>
      <c r="J42" s="42" t="s">
        <v>235</v>
      </c>
      <c r="K42" s="42" t="s">
        <v>235</v>
      </c>
      <c r="L42" s="42" t="s">
        <v>235</v>
      </c>
      <c r="M42" s="42" t="s">
        <v>235</v>
      </c>
      <c r="N42" s="42" t="s">
        <v>235</v>
      </c>
      <c r="O42" s="42" t="s">
        <v>235</v>
      </c>
      <c r="P42" s="42" t="s">
        <v>235</v>
      </c>
      <c r="Q42" s="41">
        <v>600.79999999999995</v>
      </c>
      <c r="R42" s="41">
        <v>150</v>
      </c>
      <c r="S42" s="41">
        <v>0</v>
      </c>
      <c r="T42" s="41">
        <v>0</v>
      </c>
      <c r="U42" s="41">
        <v>600.79999999999995</v>
      </c>
      <c r="V42" s="41">
        <v>150</v>
      </c>
      <c r="W42" s="41">
        <v>0</v>
      </c>
      <c r="X42" s="41">
        <v>0</v>
      </c>
      <c r="Y42" s="41">
        <v>600.79999999999995</v>
      </c>
      <c r="Z42" s="41">
        <v>150</v>
      </c>
      <c r="AA42" s="41">
        <v>0</v>
      </c>
      <c r="AB42" s="41">
        <v>0</v>
      </c>
    </row>
    <row r="43" spans="1:28" ht="130.5" customHeight="1" x14ac:dyDescent="0.2">
      <c r="A43" s="5" t="s">
        <v>299</v>
      </c>
      <c r="B43" s="39" t="s">
        <v>276</v>
      </c>
      <c r="C43" s="39">
        <v>2022</v>
      </c>
      <c r="D43" s="39">
        <v>2024</v>
      </c>
      <c r="E43" s="42" t="s">
        <v>279</v>
      </c>
      <c r="F43" s="42" t="s">
        <v>279</v>
      </c>
      <c r="G43" s="42" t="s">
        <v>279</v>
      </c>
      <c r="H43" s="42" t="s">
        <v>279</v>
      </c>
      <c r="I43" s="42" t="s">
        <v>279</v>
      </c>
      <c r="J43" s="42" t="s">
        <v>279</v>
      </c>
      <c r="K43" s="42" t="s">
        <v>279</v>
      </c>
      <c r="L43" s="42" t="s">
        <v>279</v>
      </c>
      <c r="M43" s="42" t="s">
        <v>279</v>
      </c>
      <c r="N43" s="42" t="s">
        <v>279</v>
      </c>
      <c r="O43" s="42" t="s">
        <v>279</v>
      </c>
      <c r="P43" s="42" t="s">
        <v>279</v>
      </c>
      <c r="Q43" s="41">
        <v>5015.3999999999996</v>
      </c>
      <c r="R43" s="41">
        <v>154.80000000000001</v>
      </c>
      <c r="S43" s="41">
        <v>0</v>
      </c>
      <c r="T43" s="41">
        <v>0</v>
      </c>
      <c r="U43" s="41">
        <v>5015.3999999999996</v>
      </c>
      <c r="V43" s="41">
        <v>154.69999999999999</v>
      </c>
      <c r="W43" s="41">
        <v>0</v>
      </c>
      <c r="X43" s="41">
        <v>0</v>
      </c>
      <c r="Y43" s="41">
        <v>5015.3999999999996</v>
      </c>
      <c r="Z43" s="41">
        <v>154.69999999999999</v>
      </c>
      <c r="AA43" s="41">
        <v>0</v>
      </c>
      <c r="AB43" s="41">
        <v>0</v>
      </c>
    </row>
    <row r="44" spans="1:28" ht="79.5" customHeight="1" x14ac:dyDescent="0.2">
      <c r="A44" s="5" t="s">
        <v>208</v>
      </c>
      <c r="B44" s="39" t="s">
        <v>276</v>
      </c>
      <c r="C44" s="39">
        <v>2022</v>
      </c>
      <c r="D44" s="39">
        <v>2024</v>
      </c>
      <c r="E44" s="42" t="s">
        <v>280</v>
      </c>
      <c r="F44" s="42" t="s">
        <v>280</v>
      </c>
      <c r="G44" s="42" t="s">
        <v>280</v>
      </c>
      <c r="H44" s="42" t="s">
        <v>280</v>
      </c>
      <c r="I44" s="42" t="s">
        <v>280</v>
      </c>
      <c r="J44" s="42" t="s">
        <v>280</v>
      </c>
      <c r="K44" s="42" t="s">
        <v>280</v>
      </c>
      <c r="L44" s="42" t="s">
        <v>280</v>
      </c>
      <c r="M44" s="42" t="s">
        <v>280</v>
      </c>
      <c r="N44" s="42" t="s">
        <v>280</v>
      </c>
      <c r="O44" s="42" t="s">
        <v>280</v>
      </c>
      <c r="P44" s="42" t="s">
        <v>280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</row>
    <row r="45" spans="1:28" ht="87" customHeight="1" x14ac:dyDescent="0.2">
      <c r="A45" s="5" t="s">
        <v>406</v>
      </c>
      <c r="B45" s="39" t="s">
        <v>276</v>
      </c>
      <c r="C45" s="39">
        <v>2022</v>
      </c>
      <c r="D45" s="39">
        <v>2024</v>
      </c>
      <c r="E45" s="42" t="s">
        <v>303</v>
      </c>
      <c r="F45" s="42" t="s">
        <v>303</v>
      </c>
      <c r="G45" s="42" t="s">
        <v>303</v>
      </c>
      <c r="H45" s="42" t="s">
        <v>303</v>
      </c>
      <c r="I45" s="42" t="s">
        <v>303</v>
      </c>
      <c r="J45" s="42" t="s">
        <v>303</v>
      </c>
      <c r="K45" s="42" t="s">
        <v>303</v>
      </c>
      <c r="L45" s="42" t="s">
        <v>303</v>
      </c>
      <c r="M45" s="42" t="s">
        <v>303</v>
      </c>
      <c r="N45" s="42" t="s">
        <v>303</v>
      </c>
      <c r="O45" s="42" t="s">
        <v>303</v>
      </c>
      <c r="P45" s="42" t="s">
        <v>303</v>
      </c>
      <c r="Q45" s="41">
        <v>599.79999999999995</v>
      </c>
      <c r="R45" s="41">
        <v>299.8</v>
      </c>
      <c r="S45" s="41">
        <v>0</v>
      </c>
      <c r="T45" s="41">
        <v>0</v>
      </c>
      <c r="U45" s="41">
        <v>599.79999999999995</v>
      </c>
      <c r="V45" s="41">
        <v>299.89999999999998</v>
      </c>
      <c r="W45" s="41">
        <v>0</v>
      </c>
      <c r="X45" s="41">
        <v>0</v>
      </c>
      <c r="Y45" s="41">
        <v>599.79999999999995</v>
      </c>
      <c r="Z45" s="41">
        <v>299.89999999999998</v>
      </c>
      <c r="AA45" s="41">
        <v>0</v>
      </c>
      <c r="AB45" s="41">
        <v>0</v>
      </c>
    </row>
    <row r="46" spans="1:28" ht="54" customHeight="1" x14ac:dyDescent="0.2">
      <c r="A46" s="5" t="s">
        <v>407</v>
      </c>
      <c r="B46" s="39" t="s">
        <v>276</v>
      </c>
      <c r="C46" s="39">
        <v>2022</v>
      </c>
      <c r="D46" s="39">
        <v>2024</v>
      </c>
      <c r="E46" s="42" t="s">
        <v>207</v>
      </c>
      <c r="F46" s="42" t="s">
        <v>207</v>
      </c>
      <c r="G46" s="42" t="s">
        <v>207</v>
      </c>
      <c r="H46" s="42" t="s">
        <v>207</v>
      </c>
      <c r="I46" s="42" t="s">
        <v>207</v>
      </c>
      <c r="J46" s="42" t="s">
        <v>207</v>
      </c>
      <c r="K46" s="42" t="s">
        <v>207</v>
      </c>
      <c r="L46" s="42" t="s">
        <v>207</v>
      </c>
      <c r="M46" s="42" t="s">
        <v>207</v>
      </c>
      <c r="N46" s="42" t="s">
        <v>207</v>
      </c>
      <c r="O46" s="42" t="s">
        <v>207</v>
      </c>
      <c r="P46" s="42" t="s">
        <v>207</v>
      </c>
      <c r="Q46" s="41">
        <v>0</v>
      </c>
      <c r="R46" s="41">
        <v>1513.1</v>
      </c>
      <c r="S46" s="41">
        <v>0</v>
      </c>
      <c r="T46" s="41">
        <v>0</v>
      </c>
      <c r="U46" s="41">
        <v>0</v>
      </c>
      <c r="V46" s="41">
        <v>1513.1</v>
      </c>
      <c r="W46" s="41">
        <v>0</v>
      </c>
      <c r="X46" s="41">
        <v>0</v>
      </c>
      <c r="Y46" s="41">
        <v>0</v>
      </c>
      <c r="Z46" s="41">
        <v>1513.1</v>
      </c>
      <c r="AA46" s="41">
        <v>0</v>
      </c>
      <c r="AB46" s="41">
        <v>0</v>
      </c>
    </row>
    <row r="47" spans="1:28" ht="153" customHeight="1" x14ac:dyDescent="0.2">
      <c r="A47" s="5" t="s">
        <v>282</v>
      </c>
      <c r="B47" s="39" t="s">
        <v>283</v>
      </c>
      <c r="C47" s="39">
        <v>2022</v>
      </c>
      <c r="D47" s="39">
        <v>2024</v>
      </c>
      <c r="E47" s="42" t="s">
        <v>284</v>
      </c>
      <c r="F47" s="42" t="s">
        <v>284</v>
      </c>
      <c r="G47" s="42" t="s">
        <v>284</v>
      </c>
      <c r="H47" s="42" t="s">
        <v>284</v>
      </c>
      <c r="I47" s="42" t="s">
        <v>284</v>
      </c>
      <c r="J47" s="42" t="s">
        <v>284</v>
      </c>
      <c r="K47" s="42" t="s">
        <v>284</v>
      </c>
      <c r="L47" s="42" t="s">
        <v>284</v>
      </c>
      <c r="M47" s="42" t="s">
        <v>284</v>
      </c>
      <c r="N47" s="42" t="s">
        <v>284</v>
      </c>
      <c r="O47" s="42" t="s">
        <v>284</v>
      </c>
      <c r="P47" s="42" t="s">
        <v>284</v>
      </c>
      <c r="Q47" s="41">
        <v>0</v>
      </c>
      <c r="R47" s="41">
        <v>159594.79999999999</v>
      </c>
      <c r="S47" s="41">
        <v>0</v>
      </c>
      <c r="T47" s="41">
        <v>0</v>
      </c>
      <c r="U47" s="41">
        <v>0</v>
      </c>
      <c r="V47" s="41">
        <v>158535.20000000001</v>
      </c>
      <c r="W47" s="41">
        <v>0</v>
      </c>
      <c r="X47" s="41">
        <v>0</v>
      </c>
      <c r="Y47" s="41">
        <v>0</v>
      </c>
      <c r="Z47" s="41">
        <v>158535.20000000001</v>
      </c>
      <c r="AA47" s="41">
        <v>0</v>
      </c>
      <c r="AB47" s="41">
        <v>0</v>
      </c>
    </row>
    <row r="48" spans="1:28" ht="47.25" customHeight="1" x14ac:dyDescent="0.2">
      <c r="A48" s="66" t="s">
        <v>285</v>
      </c>
      <c r="B48" s="39" t="s">
        <v>172</v>
      </c>
      <c r="C48" s="39">
        <v>2022</v>
      </c>
      <c r="D48" s="39">
        <v>2024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1">
        <v>0</v>
      </c>
      <c r="R48" s="41">
        <f>R49+R53</f>
        <v>648321.56999999995</v>
      </c>
      <c r="S48" s="41">
        <f t="shared" ref="S48:U48" si="5">S49+S53</f>
        <v>0</v>
      </c>
      <c r="T48" s="41">
        <f t="shared" si="5"/>
        <v>0</v>
      </c>
      <c r="U48" s="41">
        <f t="shared" si="5"/>
        <v>0</v>
      </c>
      <c r="V48" s="41">
        <f>V49+V53</f>
        <v>640022.5</v>
      </c>
      <c r="W48" s="41">
        <v>0</v>
      </c>
      <c r="X48" s="41">
        <v>0</v>
      </c>
      <c r="Y48" s="41">
        <v>0</v>
      </c>
      <c r="Z48" s="41">
        <f>Z49+Z53</f>
        <v>640022.5</v>
      </c>
      <c r="AA48" s="41">
        <v>0</v>
      </c>
      <c r="AB48" s="41">
        <v>0</v>
      </c>
    </row>
    <row r="49" spans="1:28" ht="107.25" customHeight="1" x14ac:dyDescent="0.2">
      <c r="A49" s="5" t="s">
        <v>22</v>
      </c>
      <c r="B49" s="39" t="s">
        <v>172</v>
      </c>
      <c r="C49" s="39">
        <v>2022</v>
      </c>
      <c r="D49" s="39">
        <v>2024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</row>
    <row r="50" spans="1:28" ht="213.75" customHeight="1" x14ac:dyDescent="0.2">
      <c r="A50" s="5" t="s">
        <v>23</v>
      </c>
      <c r="B50" s="39" t="s">
        <v>172</v>
      </c>
      <c r="C50" s="39">
        <v>2022</v>
      </c>
      <c r="D50" s="39">
        <v>2024</v>
      </c>
      <c r="E50" s="42" t="s">
        <v>43</v>
      </c>
      <c r="F50" s="42" t="s">
        <v>44</v>
      </c>
      <c r="G50" s="42" t="s">
        <v>45</v>
      </c>
      <c r="H50" s="42" t="s">
        <v>46</v>
      </c>
      <c r="I50" s="42" t="s">
        <v>43</v>
      </c>
      <c r="J50" s="42" t="s">
        <v>44</v>
      </c>
      <c r="K50" s="42" t="s">
        <v>45</v>
      </c>
      <c r="L50" s="42" t="s">
        <v>46</v>
      </c>
      <c r="M50" s="42" t="s">
        <v>43</v>
      </c>
      <c r="N50" s="42" t="s">
        <v>44</v>
      </c>
      <c r="O50" s="42" t="s">
        <v>45</v>
      </c>
      <c r="P50" s="42" t="s">
        <v>46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</row>
    <row r="51" spans="1:28" ht="234" customHeight="1" x14ac:dyDescent="0.2">
      <c r="A51" s="5" t="s">
        <v>24</v>
      </c>
      <c r="B51" s="39" t="s">
        <v>172</v>
      </c>
      <c r="C51" s="39">
        <v>2022</v>
      </c>
      <c r="D51" s="39">
        <v>2024</v>
      </c>
      <c r="E51" s="42" t="s">
        <v>25</v>
      </c>
      <c r="F51" s="42" t="s">
        <v>52</v>
      </c>
      <c r="G51" s="42" t="s">
        <v>52</v>
      </c>
      <c r="H51" s="42" t="s">
        <v>52</v>
      </c>
      <c r="I51" s="42" t="s">
        <v>25</v>
      </c>
      <c r="J51" s="42" t="s">
        <v>52</v>
      </c>
      <c r="K51" s="42" t="s">
        <v>52</v>
      </c>
      <c r="L51" s="42" t="s">
        <v>52</v>
      </c>
      <c r="M51" s="42" t="s">
        <v>25</v>
      </c>
      <c r="N51" s="42" t="s">
        <v>52</v>
      </c>
      <c r="O51" s="42" t="s">
        <v>52</v>
      </c>
      <c r="P51" s="42" t="s">
        <v>52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</row>
    <row r="52" spans="1:28" ht="126" customHeight="1" x14ac:dyDescent="0.2">
      <c r="A52" s="5" t="s">
        <v>26</v>
      </c>
      <c r="B52" s="39" t="s">
        <v>172</v>
      </c>
      <c r="C52" s="39">
        <v>2022</v>
      </c>
      <c r="D52" s="39">
        <v>2024</v>
      </c>
      <c r="E52" s="42" t="s">
        <v>53</v>
      </c>
      <c r="F52" s="42" t="s">
        <v>54</v>
      </c>
      <c r="G52" s="42" t="s">
        <v>55</v>
      </c>
      <c r="H52" s="42" t="s">
        <v>56</v>
      </c>
      <c r="I52" s="42" t="s">
        <v>53</v>
      </c>
      <c r="J52" s="42" t="s">
        <v>54</v>
      </c>
      <c r="K52" s="42" t="s">
        <v>55</v>
      </c>
      <c r="L52" s="42" t="s">
        <v>56</v>
      </c>
      <c r="M52" s="42" t="s">
        <v>53</v>
      </c>
      <c r="N52" s="42" t="s">
        <v>54</v>
      </c>
      <c r="O52" s="42" t="s">
        <v>55</v>
      </c>
      <c r="P52" s="42" t="s">
        <v>56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</row>
    <row r="53" spans="1:28" ht="112.5" customHeight="1" x14ac:dyDescent="0.2">
      <c r="A53" s="5" t="s">
        <v>27</v>
      </c>
      <c r="B53" s="39" t="s">
        <v>172</v>
      </c>
      <c r="C53" s="39">
        <v>2022</v>
      </c>
      <c r="D53" s="39">
        <v>2024</v>
      </c>
      <c r="E53" s="42" t="s">
        <v>57</v>
      </c>
      <c r="F53" s="42" t="s">
        <v>57</v>
      </c>
      <c r="G53" s="42" t="s">
        <v>57</v>
      </c>
      <c r="H53" s="42" t="s">
        <v>57</v>
      </c>
      <c r="I53" s="42" t="s">
        <v>57</v>
      </c>
      <c r="J53" s="42" t="s">
        <v>57</v>
      </c>
      <c r="K53" s="42" t="s">
        <v>57</v>
      </c>
      <c r="L53" s="42" t="s">
        <v>57</v>
      </c>
      <c r="M53" s="42" t="s">
        <v>57</v>
      </c>
      <c r="N53" s="42" t="s">
        <v>57</v>
      </c>
      <c r="O53" s="42" t="s">
        <v>57</v>
      </c>
      <c r="P53" s="42" t="s">
        <v>57</v>
      </c>
      <c r="Q53" s="41">
        <v>0</v>
      </c>
      <c r="R53" s="41">
        <v>648321.56999999995</v>
      </c>
      <c r="S53" s="41">
        <v>0</v>
      </c>
      <c r="T53" s="41">
        <v>0</v>
      </c>
      <c r="U53" s="41">
        <v>0</v>
      </c>
      <c r="V53" s="41">
        <v>640022.5</v>
      </c>
      <c r="W53" s="41">
        <v>0</v>
      </c>
      <c r="X53" s="41">
        <v>0</v>
      </c>
      <c r="Y53" s="41">
        <v>0</v>
      </c>
      <c r="Z53" s="41">
        <v>640022.5</v>
      </c>
      <c r="AA53" s="41">
        <v>0</v>
      </c>
      <c r="AB53" s="41">
        <v>0</v>
      </c>
    </row>
    <row r="54" spans="1:28" ht="61.5" customHeight="1" x14ac:dyDescent="0.2">
      <c r="A54" s="66" t="s">
        <v>58</v>
      </c>
      <c r="B54" s="39" t="s">
        <v>172</v>
      </c>
      <c r="C54" s="39">
        <v>2022</v>
      </c>
      <c r="D54" s="39">
        <v>2024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1">
        <v>0</v>
      </c>
      <c r="R54" s="41">
        <f>R55</f>
        <v>1292476.5</v>
      </c>
      <c r="S54" s="41">
        <v>0</v>
      </c>
      <c r="T54" s="41">
        <v>0</v>
      </c>
      <c r="U54" s="41">
        <v>0</v>
      </c>
      <c r="V54" s="41">
        <f>V55</f>
        <v>1278702</v>
      </c>
      <c r="W54" s="41">
        <v>0</v>
      </c>
      <c r="X54" s="41">
        <v>0</v>
      </c>
      <c r="Y54" s="41">
        <v>0</v>
      </c>
      <c r="Z54" s="41">
        <f>Z55</f>
        <v>1278702</v>
      </c>
      <c r="AA54" s="41">
        <v>0</v>
      </c>
      <c r="AB54" s="41">
        <v>0</v>
      </c>
    </row>
    <row r="55" spans="1:28" ht="135.75" customHeight="1" x14ac:dyDescent="0.2">
      <c r="A55" s="5" t="s">
        <v>119</v>
      </c>
      <c r="B55" s="39" t="s">
        <v>172</v>
      </c>
      <c r="C55" s="39">
        <v>2022</v>
      </c>
      <c r="D55" s="39">
        <v>2024</v>
      </c>
      <c r="E55" s="42" t="s">
        <v>9</v>
      </c>
      <c r="F55" s="42" t="s">
        <v>9</v>
      </c>
      <c r="G55" s="42" t="s">
        <v>9</v>
      </c>
      <c r="H55" s="42" t="s">
        <v>9</v>
      </c>
      <c r="I55" s="42" t="s">
        <v>59</v>
      </c>
      <c r="J55" s="42" t="s">
        <v>59</v>
      </c>
      <c r="K55" s="42" t="s">
        <v>59</v>
      </c>
      <c r="L55" s="42" t="s">
        <v>59</v>
      </c>
      <c r="M55" s="42" t="s">
        <v>59</v>
      </c>
      <c r="N55" s="42" t="s">
        <v>59</v>
      </c>
      <c r="O55" s="42" t="s">
        <v>59</v>
      </c>
      <c r="P55" s="42" t="s">
        <v>59</v>
      </c>
      <c r="Q55" s="41">
        <v>0</v>
      </c>
      <c r="R55" s="41">
        <v>1292476.5</v>
      </c>
      <c r="S55" s="41">
        <v>0</v>
      </c>
      <c r="T55" s="41">
        <v>0</v>
      </c>
      <c r="U55" s="41">
        <v>0</v>
      </c>
      <c r="V55" s="41">
        <v>1278702</v>
      </c>
      <c r="W55" s="41">
        <v>0</v>
      </c>
      <c r="X55" s="41">
        <v>0</v>
      </c>
      <c r="Y55" s="41">
        <v>0</v>
      </c>
      <c r="Z55" s="41">
        <v>1278702</v>
      </c>
      <c r="AA55" s="41">
        <v>0</v>
      </c>
      <c r="AB55" s="41">
        <v>0</v>
      </c>
    </row>
    <row r="56" spans="1:28" ht="46.5" customHeight="1" x14ac:dyDescent="0.2">
      <c r="A56" s="66" t="s">
        <v>60</v>
      </c>
      <c r="B56" s="39" t="s">
        <v>172</v>
      </c>
      <c r="C56" s="39">
        <v>2022</v>
      </c>
      <c r="D56" s="39">
        <v>2024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1">
        <v>0</v>
      </c>
      <c r="R56" s="41">
        <v>0</v>
      </c>
      <c r="S56" s="41">
        <v>0</v>
      </c>
      <c r="T56" s="41">
        <f>T57</f>
        <v>3383530.4</v>
      </c>
      <c r="U56" s="41">
        <v>0</v>
      </c>
      <c r="V56" s="41">
        <v>0</v>
      </c>
      <c r="W56" s="41">
        <v>0</v>
      </c>
      <c r="X56" s="41">
        <f>X57</f>
        <v>3569624.6</v>
      </c>
      <c r="Y56" s="41">
        <v>0</v>
      </c>
      <c r="Z56" s="41">
        <v>0</v>
      </c>
      <c r="AA56" s="41">
        <v>0</v>
      </c>
      <c r="AB56" s="41">
        <f>AB57</f>
        <v>3780232.5</v>
      </c>
    </row>
    <row r="57" spans="1:28" ht="57.75" customHeight="1" x14ac:dyDescent="0.2">
      <c r="A57" s="5" t="s">
        <v>28</v>
      </c>
      <c r="B57" s="39" t="s">
        <v>150</v>
      </c>
      <c r="C57" s="39">
        <v>2022</v>
      </c>
      <c r="D57" s="39">
        <v>2024</v>
      </c>
      <c r="E57" s="42" t="s">
        <v>61</v>
      </c>
      <c r="F57" s="42" t="s">
        <v>61</v>
      </c>
      <c r="G57" s="42" t="s">
        <v>61</v>
      </c>
      <c r="H57" s="42" t="s">
        <v>61</v>
      </c>
      <c r="I57" s="42" t="s">
        <v>62</v>
      </c>
      <c r="J57" s="42" t="s">
        <v>62</v>
      </c>
      <c r="K57" s="42" t="s">
        <v>62</v>
      </c>
      <c r="L57" s="42" t="s">
        <v>62</v>
      </c>
      <c r="M57" s="42" t="s">
        <v>62</v>
      </c>
      <c r="N57" s="42" t="s">
        <v>62</v>
      </c>
      <c r="O57" s="42" t="s">
        <v>62</v>
      </c>
      <c r="P57" s="42" t="s">
        <v>62</v>
      </c>
      <c r="Q57" s="41">
        <v>0</v>
      </c>
      <c r="R57" s="41">
        <v>0</v>
      </c>
      <c r="S57" s="41">
        <v>0</v>
      </c>
      <c r="T57" s="41">
        <v>3383530.4</v>
      </c>
      <c r="U57" s="41">
        <v>0</v>
      </c>
      <c r="V57" s="41">
        <v>0</v>
      </c>
      <c r="W57" s="41">
        <v>0</v>
      </c>
      <c r="X57" s="41">
        <v>3569624.6</v>
      </c>
      <c r="Y57" s="41">
        <v>0</v>
      </c>
      <c r="Z57" s="41">
        <v>0</v>
      </c>
      <c r="AA57" s="41">
        <v>0</v>
      </c>
      <c r="AB57" s="41">
        <v>3780232.5</v>
      </c>
    </row>
    <row r="58" spans="1:28" ht="49.5" customHeight="1" x14ac:dyDescent="0.2">
      <c r="A58" s="66" t="s">
        <v>63</v>
      </c>
      <c r="B58" s="39" t="s">
        <v>64</v>
      </c>
      <c r="C58" s="39">
        <v>2022</v>
      </c>
      <c r="D58" s="39">
        <v>2024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1">
        <v>0</v>
      </c>
      <c r="R58" s="41">
        <v>0</v>
      </c>
      <c r="S58" s="41">
        <v>0</v>
      </c>
      <c r="T58" s="41">
        <f>T59</f>
        <v>5410037.2000000002</v>
      </c>
      <c r="U58" s="41">
        <v>0</v>
      </c>
      <c r="V58" s="41">
        <v>0</v>
      </c>
      <c r="W58" s="41">
        <v>0</v>
      </c>
      <c r="X58" s="41">
        <f>X59</f>
        <v>5702694.0999999996</v>
      </c>
      <c r="Y58" s="41">
        <v>0</v>
      </c>
      <c r="Z58" s="41">
        <v>0</v>
      </c>
      <c r="AA58" s="41">
        <v>0</v>
      </c>
      <c r="AB58" s="41">
        <f>AB59</f>
        <v>5998518.5</v>
      </c>
    </row>
    <row r="59" spans="1:28" ht="123.75" customHeight="1" x14ac:dyDescent="0.2">
      <c r="A59" s="5" t="s">
        <v>29</v>
      </c>
      <c r="B59" s="39" t="s">
        <v>64</v>
      </c>
      <c r="C59" s="39">
        <v>2022</v>
      </c>
      <c r="D59" s="39">
        <v>2024</v>
      </c>
      <c r="E59" s="42" t="s">
        <v>120</v>
      </c>
      <c r="F59" s="42" t="s">
        <v>120</v>
      </c>
      <c r="G59" s="42" t="s">
        <v>120</v>
      </c>
      <c r="H59" s="42" t="s">
        <v>120</v>
      </c>
      <c r="I59" s="42" t="s">
        <v>120</v>
      </c>
      <c r="J59" s="42" t="s">
        <v>120</v>
      </c>
      <c r="K59" s="42" t="s">
        <v>120</v>
      </c>
      <c r="L59" s="42" t="s">
        <v>120</v>
      </c>
      <c r="M59" s="42" t="s">
        <v>120</v>
      </c>
      <c r="N59" s="42" t="s">
        <v>120</v>
      </c>
      <c r="O59" s="42" t="s">
        <v>120</v>
      </c>
      <c r="P59" s="42" t="s">
        <v>120</v>
      </c>
      <c r="Q59" s="41">
        <v>0</v>
      </c>
      <c r="R59" s="41">
        <v>0</v>
      </c>
      <c r="S59" s="41">
        <v>0</v>
      </c>
      <c r="T59" s="41">
        <v>5410037.2000000002</v>
      </c>
      <c r="U59" s="41">
        <v>0</v>
      </c>
      <c r="V59" s="41">
        <v>0</v>
      </c>
      <c r="W59" s="41">
        <v>0</v>
      </c>
      <c r="X59" s="41">
        <v>5702694.0999999996</v>
      </c>
      <c r="Y59" s="41">
        <v>0</v>
      </c>
      <c r="Z59" s="41">
        <v>0</v>
      </c>
      <c r="AA59" s="41">
        <v>0</v>
      </c>
      <c r="AB59" s="41">
        <v>5998518.5</v>
      </c>
    </row>
    <row r="60" spans="1:28" ht="53.25" customHeight="1" x14ac:dyDescent="0.2">
      <c r="A60" s="66" t="s">
        <v>185</v>
      </c>
      <c r="B60" s="39" t="s">
        <v>256</v>
      </c>
      <c r="C60" s="39">
        <v>2022</v>
      </c>
      <c r="D60" s="39">
        <v>2024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1">
        <v>0</v>
      </c>
      <c r="R60" s="41">
        <f>R61+R62+R65</f>
        <v>545870.6</v>
      </c>
      <c r="S60" s="41">
        <v>0</v>
      </c>
      <c r="T60" s="41">
        <f>T61</f>
        <v>2649603.1</v>
      </c>
      <c r="U60" s="41">
        <v>0</v>
      </c>
      <c r="V60" s="41">
        <f>V61+V64</f>
        <v>539293.69999999995</v>
      </c>
      <c r="W60" s="41">
        <v>0</v>
      </c>
      <c r="X60" s="41">
        <f>X61</f>
        <v>2808282.8</v>
      </c>
      <c r="Y60" s="41">
        <v>0</v>
      </c>
      <c r="Z60" s="41">
        <f>Z61+Z64</f>
        <v>539293.69999999995</v>
      </c>
      <c r="AA60" s="41">
        <v>0</v>
      </c>
      <c r="AB60" s="41">
        <f>AB61</f>
        <v>2978950.2</v>
      </c>
    </row>
    <row r="61" spans="1:28" ht="111" customHeight="1" x14ac:dyDescent="0.2">
      <c r="A61" s="5" t="s">
        <v>30</v>
      </c>
      <c r="B61" s="39" t="s">
        <v>256</v>
      </c>
      <c r="C61" s="39">
        <v>2022</v>
      </c>
      <c r="D61" s="39">
        <v>2024</v>
      </c>
      <c r="E61" s="42" t="s">
        <v>186</v>
      </c>
      <c r="F61" s="42" t="s">
        <v>186</v>
      </c>
      <c r="G61" s="42" t="s">
        <v>186</v>
      </c>
      <c r="H61" s="42" t="s">
        <v>186</v>
      </c>
      <c r="I61" s="42" t="s">
        <v>186</v>
      </c>
      <c r="J61" s="42" t="s">
        <v>186</v>
      </c>
      <c r="K61" s="42" t="s">
        <v>186</v>
      </c>
      <c r="L61" s="42" t="s">
        <v>186</v>
      </c>
      <c r="M61" s="42" t="s">
        <v>186</v>
      </c>
      <c r="N61" s="42" t="s">
        <v>186</v>
      </c>
      <c r="O61" s="42" t="s">
        <v>186</v>
      </c>
      <c r="P61" s="42" t="s">
        <v>186</v>
      </c>
      <c r="Q61" s="41">
        <v>0</v>
      </c>
      <c r="R61" s="41">
        <v>189561.9</v>
      </c>
      <c r="S61" s="41">
        <v>0</v>
      </c>
      <c r="T61" s="41">
        <v>2649603.1</v>
      </c>
      <c r="U61" s="41">
        <v>0</v>
      </c>
      <c r="V61" s="41">
        <v>188046.6</v>
      </c>
      <c r="W61" s="41">
        <v>0</v>
      </c>
      <c r="X61" s="41">
        <v>2808282.8</v>
      </c>
      <c r="Y61" s="41">
        <v>0</v>
      </c>
      <c r="Z61" s="41">
        <v>188046.6</v>
      </c>
      <c r="AA61" s="41">
        <v>0</v>
      </c>
      <c r="AB61" s="41">
        <v>2978950.2</v>
      </c>
    </row>
    <row r="62" spans="1:28" ht="54.75" customHeight="1" x14ac:dyDescent="0.2">
      <c r="A62" s="5" t="s">
        <v>450</v>
      </c>
      <c r="B62" s="39" t="s">
        <v>256</v>
      </c>
      <c r="C62" s="39">
        <v>2022</v>
      </c>
      <c r="D62" s="39">
        <v>2024</v>
      </c>
      <c r="E62" s="42"/>
      <c r="F62" s="53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1">
        <v>0</v>
      </c>
      <c r="R62" s="41">
        <f>R63+R64</f>
        <v>352672.1</v>
      </c>
      <c r="S62" s="41">
        <v>0</v>
      </c>
      <c r="T62" s="41">
        <v>0</v>
      </c>
      <c r="U62" s="41">
        <v>0</v>
      </c>
      <c r="V62" s="41">
        <f>V64</f>
        <v>351247.1</v>
      </c>
      <c r="W62" s="41">
        <v>0</v>
      </c>
      <c r="X62" s="41">
        <v>0</v>
      </c>
      <c r="Y62" s="41">
        <v>0</v>
      </c>
      <c r="Z62" s="41">
        <f>Z64</f>
        <v>351247.1</v>
      </c>
      <c r="AA62" s="41">
        <v>0</v>
      </c>
      <c r="AB62" s="41">
        <v>0</v>
      </c>
    </row>
    <row r="63" spans="1:28" ht="57" customHeight="1" x14ac:dyDescent="0.2">
      <c r="A63" s="5" t="s">
        <v>451</v>
      </c>
      <c r="B63" s="39" t="s">
        <v>256</v>
      </c>
      <c r="C63" s="39">
        <v>2022</v>
      </c>
      <c r="D63" s="39">
        <v>2022</v>
      </c>
      <c r="E63" s="42"/>
      <c r="F63" s="42" t="s">
        <v>453</v>
      </c>
      <c r="G63" s="42" t="s">
        <v>454</v>
      </c>
      <c r="H63" s="42" t="s">
        <v>457</v>
      </c>
      <c r="I63" s="42"/>
      <c r="J63" s="42"/>
      <c r="K63" s="42"/>
      <c r="L63" s="42"/>
      <c r="M63" s="42"/>
      <c r="N63" s="42"/>
      <c r="O63" s="42"/>
      <c r="P63" s="42"/>
      <c r="Q63" s="41">
        <v>0</v>
      </c>
      <c r="R63" s="41">
        <v>1425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</row>
    <row r="64" spans="1:28" ht="65.25" customHeight="1" x14ac:dyDescent="0.2">
      <c r="A64" s="5" t="s">
        <v>452</v>
      </c>
      <c r="B64" s="39" t="s">
        <v>256</v>
      </c>
      <c r="C64" s="39">
        <v>2022</v>
      </c>
      <c r="D64" s="39">
        <v>2024</v>
      </c>
      <c r="E64" s="42"/>
      <c r="F64" s="42" t="s">
        <v>453</v>
      </c>
      <c r="G64" s="42" t="s">
        <v>455</v>
      </c>
      <c r="H64" s="42" t="s">
        <v>456</v>
      </c>
      <c r="I64" s="42"/>
      <c r="J64" s="42" t="s">
        <v>453</v>
      </c>
      <c r="K64" s="42" t="s">
        <v>455</v>
      </c>
      <c r="L64" s="42" t="s">
        <v>456</v>
      </c>
      <c r="M64" s="42"/>
      <c r="N64" s="42" t="s">
        <v>453</v>
      </c>
      <c r="O64" s="42" t="s">
        <v>455</v>
      </c>
      <c r="P64" s="42" t="s">
        <v>456</v>
      </c>
      <c r="Q64" s="41">
        <v>0</v>
      </c>
      <c r="R64" s="41">
        <v>351247.1</v>
      </c>
      <c r="S64" s="41">
        <v>0</v>
      </c>
      <c r="T64" s="41">
        <v>0</v>
      </c>
      <c r="U64" s="41">
        <v>0</v>
      </c>
      <c r="V64" s="41">
        <v>351247.1</v>
      </c>
      <c r="W64" s="41">
        <v>0</v>
      </c>
      <c r="X64" s="41">
        <v>0</v>
      </c>
      <c r="Y64" s="41">
        <v>0</v>
      </c>
      <c r="Z64" s="41">
        <v>351247.1</v>
      </c>
      <c r="AA64" s="41">
        <v>0</v>
      </c>
      <c r="AB64" s="41">
        <v>0</v>
      </c>
    </row>
    <row r="65" spans="1:104" ht="69" customHeight="1" x14ac:dyDescent="0.2">
      <c r="A65" s="5" t="s">
        <v>689</v>
      </c>
      <c r="B65" s="39" t="s">
        <v>256</v>
      </c>
      <c r="C65" s="39">
        <v>2022</v>
      </c>
      <c r="D65" s="39">
        <v>2022</v>
      </c>
      <c r="E65" s="42"/>
      <c r="F65" s="42"/>
      <c r="G65" s="42" t="s">
        <v>690</v>
      </c>
      <c r="H65" s="42" t="s">
        <v>690</v>
      </c>
      <c r="I65" s="42"/>
      <c r="J65" s="42"/>
      <c r="K65" s="42"/>
      <c r="L65" s="42"/>
      <c r="M65" s="42"/>
      <c r="N65" s="42"/>
      <c r="O65" s="42"/>
      <c r="P65" s="42"/>
      <c r="Q65" s="41">
        <v>0</v>
      </c>
      <c r="R65" s="41">
        <v>3636.6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</row>
    <row r="66" spans="1:104" ht="50.25" customHeight="1" x14ac:dyDescent="0.2">
      <c r="A66" s="66" t="s">
        <v>187</v>
      </c>
      <c r="B66" s="39" t="s">
        <v>256</v>
      </c>
      <c r="C66" s="39">
        <v>2022</v>
      </c>
      <c r="D66" s="39">
        <v>2024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1">
        <v>0</v>
      </c>
      <c r="R66" s="41">
        <v>0</v>
      </c>
      <c r="S66" s="41">
        <v>0</v>
      </c>
      <c r="T66" s="41">
        <f>T67</f>
        <v>586025.4</v>
      </c>
      <c r="U66" s="41">
        <v>0</v>
      </c>
      <c r="V66" s="41">
        <v>0</v>
      </c>
      <c r="W66" s="41">
        <v>0</v>
      </c>
      <c r="X66" s="41">
        <f>X67</f>
        <v>618256.80000000005</v>
      </c>
      <c r="Y66" s="41">
        <v>0</v>
      </c>
      <c r="Z66" s="41">
        <v>0</v>
      </c>
      <c r="AA66" s="41">
        <v>0</v>
      </c>
      <c r="AB66" s="41">
        <f>AB67</f>
        <v>654734</v>
      </c>
    </row>
    <row r="67" spans="1:104" ht="120" customHeight="1" x14ac:dyDescent="0.2">
      <c r="A67" s="5" t="s">
        <v>31</v>
      </c>
      <c r="B67" s="39" t="s">
        <v>150</v>
      </c>
      <c r="C67" s="39">
        <v>2022</v>
      </c>
      <c r="D67" s="39">
        <v>2024</v>
      </c>
      <c r="E67" s="42" t="s">
        <v>32</v>
      </c>
      <c r="F67" s="42" t="s">
        <v>32</v>
      </c>
      <c r="G67" s="42" t="s">
        <v>32</v>
      </c>
      <c r="H67" s="42" t="s">
        <v>32</v>
      </c>
      <c r="I67" s="42" t="s">
        <v>32</v>
      </c>
      <c r="J67" s="42" t="s">
        <v>32</v>
      </c>
      <c r="K67" s="42" t="s">
        <v>32</v>
      </c>
      <c r="L67" s="42" t="s">
        <v>32</v>
      </c>
      <c r="M67" s="42" t="s">
        <v>32</v>
      </c>
      <c r="N67" s="42" t="s">
        <v>32</v>
      </c>
      <c r="O67" s="42" t="s">
        <v>32</v>
      </c>
      <c r="P67" s="42" t="s">
        <v>32</v>
      </c>
      <c r="Q67" s="41">
        <v>0</v>
      </c>
      <c r="R67" s="41">
        <v>0</v>
      </c>
      <c r="S67" s="41">
        <v>0</v>
      </c>
      <c r="T67" s="41">
        <v>586025.4</v>
      </c>
      <c r="U67" s="41">
        <v>0</v>
      </c>
      <c r="V67" s="41">
        <v>0</v>
      </c>
      <c r="W67" s="41">
        <v>0</v>
      </c>
      <c r="X67" s="41">
        <v>618256.80000000005</v>
      </c>
      <c r="Y67" s="41">
        <v>0</v>
      </c>
      <c r="Z67" s="41">
        <v>0</v>
      </c>
      <c r="AA67" s="41">
        <v>0</v>
      </c>
      <c r="AB67" s="41">
        <v>654734</v>
      </c>
    </row>
    <row r="68" spans="1:104" ht="57.75" customHeight="1" x14ac:dyDescent="0.2">
      <c r="A68" s="66" t="s">
        <v>188</v>
      </c>
      <c r="B68" s="39" t="s">
        <v>172</v>
      </c>
      <c r="C68" s="39">
        <v>2022</v>
      </c>
      <c r="D68" s="39">
        <v>2024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1">
        <f>Q69</f>
        <v>167623.5</v>
      </c>
      <c r="R68" s="41">
        <f>R69</f>
        <v>849488.2</v>
      </c>
      <c r="S68" s="41">
        <v>0</v>
      </c>
      <c r="T68" s="41">
        <v>0</v>
      </c>
      <c r="U68" s="41">
        <f>U69</f>
        <v>167623.5</v>
      </c>
      <c r="V68" s="41">
        <f>V69</f>
        <v>849488.2</v>
      </c>
      <c r="W68" s="41">
        <v>0</v>
      </c>
      <c r="X68" s="41">
        <v>0</v>
      </c>
      <c r="Y68" s="41">
        <f>Y69</f>
        <v>167623.5</v>
      </c>
      <c r="Z68" s="41">
        <f>Z69</f>
        <v>849488.2</v>
      </c>
      <c r="AA68" s="41">
        <v>0</v>
      </c>
      <c r="AB68" s="41">
        <v>0</v>
      </c>
    </row>
    <row r="69" spans="1:104" ht="128.25" customHeight="1" x14ac:dyDescent="0.2">
      <c r="A69" s="5" t="s">
        <v>189</v>
      </c>
      <c r="B69" s="39" t="s">
        <v>172</v>
      </c>
      <c r="C69" s="39">
        <v>2022</v>
      </c>
      <c r="D69" s="39">
        <v>2024</v>
      </c>
      <c r="E69" s="42" t="s">
        <v>190</v>
      </c>
      <c r="F69" s="42" t="s">
        <v>190</v>
      </c>
      <c r="G69" s="42" t="s">
        <v>191</v>
      </c>
      <c r="H69" s="42" t="s">
        <v>191</v>
      </c>
      <c r="I69" s="42" t="s">
        <v>190</v>
      </c>
      <c r="J69" s="42" t="s">
        <v>190</v>
      </c>
      <c r="K69" s="42" t="s">
        <v>190</v>
      </c>
      <c r="L69" s="42" t="s">
        <v>190</v>
      </c>
      <c r="M69" s="42" t="s">
        <v>190</v>
      </c>
      <c r="N69" s="42" t="s">
        <v>190</v>
      </c>
      <c r="O69" s="42" t="s">
        <v>190</v>
      </c>
      <c r="P69" s="42" t="s">
        <v>190</v>
      </c>
      <c r="Q69" s="41">
        <v>167623.5</v>
      </c>
      <c r="R69" s="41">
        <v>849488.2</v>
      </c>
      <c r="S69" s="41">
        <v>0</v>
      </c>
      <c r="T69" s="41">
        <v>0</v>
      </c>
      <c r="U69" s="41">
        <v>167623.5</v>
      </c>
      <c r="V69" s="41">
        <v>849488.2</v>
      </c>
      <c r="W69" s="41">
        <v>0</v>
      </c>
      <c r="X69" s="41">
        <v>0</v>
      </c>
      <c r="Y69" s="41">
        <v>167623.5</v>
      </c>
      <c r="Z69" s="41">
        <v>849488.2</v>
      </c>
      <c r="AA69" s="41">
        <v>0</v>
      </c>
      <c r="AB69" s="41">
        <v>0</v>
      </c>
    </row>
    <row r="70" spans="1:104" ht="38.25" customHeight="1" x14ac:dyDescent="0.2">
      <c r="A70" s="66" t="s">
        <v>33</v>
      </c>
      <c r="B70" s="39" t="s">
        <v>192</v>
      </c>
      <c r="C70" s="39">
        <v>2022</v>
      </c>
      <c r="D70" s="39">
        <v>2024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1">
        <v>0</v>
      </c>
      <c r="R70" s="41">
        <f>R71+R72</f>
        <v>876898.1</v>
      </c>
      <c r="S70" s="41">
        <v>0</v>
      </c>
      <c r="T70" s="41">
        <v>0</v>
      </c>
      <c r="U70" s="41">
        <v>0</v>
      </c>
      <c r="V70" s="41">
        <f>V71+V72</f>
        <v>873400.4</v>
      </c>
      <c r="W70" s="41">
        <v>0</v>
      </c>
      <c r="X70" s="41">
        <v>0</v>
      </c>
      <c r="Y70" s="41">
        <v>0</v>
      </c>
      <c r="Z70" s="41">
        <f>Z71+Z72</f>
        <v>873400.4</v>
      </c>
      <c r="AA70" s="41">
        <v>0</v>
      </c>
      <c r="AB70" s="41">
        <v>0</v>
      </c>
    </row>
    <row r="71" spans="1:104" ht="174.75" customHeight="1" x14ac:dyDescent="0.2">
      <c r="A71" s="5" t="s">
        <v>121</v>
      </c>
      <c r="B71" s="39" t="s">
        <v>192</v>
      </c>
      <c r="C71" s="39">
        <v>2022</v>
      </c>
      <c r="D71" s="39">
        <v>2024</v>
      </c>
      <c r="E71" s="42" t="s">
        <v>193</v>
      </c>
      <c r="F71" s="42" t="s">
        <v>194</v>
      </c>
      <c r="G71" s="42" t="s">
        <v>194</v>
      </c>
      <c r="H71" s="42" t="s">
        <v>194</v>
      </c>
      <c r="I71" s="42" t="s">
        <v>193</v>
      </c>
      <c r="J71" s="42" t="s">
        <v>194</v>
      </c>
      <c r="K71" s="42" t="s">
        <v>194</v>
      </c>
      <c r="L71" s="42" t="s">
        <v>194</v>
      </c>
      <c r="M71" s="42" t="s">
        <v>193</v>
      </c>
      <c r="N71" s="42" t="s">
        <v>194</v>
      </c>
      <c r="O71" s="42" t="s">
        <v>194</v>
      </c>
      <c r="P71" s="42" t="s">
        <v>194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</row>
    <row r="72" spans="1:104" ht="126" customHeight="1" x14ac:dyDescent="0.2">
      <c r="A72" s="5" t="s">
        <v>122</v>
      </c>
      <c r="B72" s="39" t="s">
        <v>192</v>
      </c>
      <c r="C72" s="39">
        <v>2022</v>
      </c>
      <c r="D72" s="39">
        <v>2024</v>
      </c>
      <c r="E72" s="42" t="s">
        <v>195</v>
      </c>
      <c r="F72" s="42" t="s">
        <v>195</v>
      </c>
      <c r="G72" s="42" t="s">
        <v>195</v>
      </c>
      <c r="H72" s="42" t="s">
        <v>195</v>
      </c>
      <c r="I72" s="42" t="s">
        <v>195</v>
      </c>
      <c r="J72" s="42" t="s">
        <v>195</v>
      </c>
      <c r="K72" s="42" t="s">
        <v>195</v>
      </c>
      <c r="L72" s="42" t="s">
        <v>195</v>
      </c>
      <c r="M72" s="42" t="s">
        <v>195</v>
      </c>
      <c r="N72" s="42" t="s">
        <v>195</v>
      </c>
      <c r="O72" s="42" t="s">
        <v>195</v>
      </c>
      <c r="P72" s="42" t="s">
        <v>195</v>
      </c>
      <c r="Q72" s="41">
        <v>0</v>
      </c>
      <c r="R72" s="41">
        <v>876898.1</v>
      </c>
      <c r="S72" s="41">
        <v>0</v>
      </c>
      <c r="T72" s="41">
        <v>0</v>
      </c>
      <c r="U72" s="41">
        <v>0</v>
      </c>
      <c r="V72" s="41">
        <v>873400.4</v>
      </c>
      <c r="W72" s="41">
        <v>0</v>
      </c>
      <c r="X72" s="41">
        <v>0</v>
      </c>
      <c r="Y72" s="41">
        <v>0</v>
      </c>
      <c r="Z72" s="41">
        <v>873400.4</v>
      </c>
      <c r="AA72" s="41">
        <v>0</v>
      </c>
      <c r="AB72" s="41">
        <v>0</v>
      </c>
    </row>
    <row r="73" spans="1:104" s="55" customFormat="1" ht="109.5" customHeight="1" x14ac:dyDescent="0.2">
      <c r="A73" s="66" t="s">
        <v>106</v>
      </c>
      <c r="B73" s="39" t="s">
        <v>256</v>
      </c>
      <c r="C73" s="39">
        <v>2022</v>
      </c>
      <c r="D73" s="39">
        <v>2024</v>
      </c>
      <c r="E73" s="42" t="s">
        <v>196</v>
      </c>
      <c r="F73" s="42" t="s">
        <v>197</v>
      </c>
      <c r="G73" s="42" t="s">
        <v>196</v>
      </c>
      <c r="H73" s="42" t="s">
        <v>196</v>
      </c>
      <c r="I73" s="42" t="s">
        <v>196</v>
      </c>
      <c r="J73" s="42" t="s">
        <v>196</v>
      </c>
      <c r="K73" s="42" t="s">
        <v>196</v>
      </c>
      <c r="L73" s="42" t="s">
        <v>196</v>
      </c>
      <c r="M73" s="42" t="s">
        <v>196</v>
      </c>
      <c r="N73" s="42" t="s">
        <v>196</v>
      </c>
      <c r="O73" s="42" t="s">
        <v>196</v>
      </c>
      <c r="P73" s="42" t="s">
        <v>196</v>
      </c>
      <c r="Q73" s="41">
        <v>33089.9</v>
      </c>
      <c r="R73" s="41">
        <v>15422800.199999999</v>
      </c>
      <c r="S73" s="41">
        <v>0</v>
      </c>
      <c r="T73" s="41">
        <v>0</v>
      </c>
      <c r="U73" s="2">
        <v>2324.4</v>
      </c>
      <c r="V73" s="2">
        <v>16535701.600000001</v>
      </c>
      <c r="W73" s="2">
        <v>0</v>
      </c>
      <c r="X73" s="2">
        <v>0</v>
      </c>
      <c r="Y73" s="2">
        <v>2324.4</v>
      </c>
      <c r="Z73" s="2">
        <v>17096900.699999999</v>
      </c>
      <c r="AA73" s="2">
        <v>0</v>
      </c>
      <c r="AB73" s="2">
        <v>0</v>
      </c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</row>
    <row r="74" spans="1:104" ht="75" customHeight="1" x14ac:dyDescent="0.2">
      <c r="A74" s="5" t="s">
        <v>73</v>
      </c>
      <c r="B74" s="39" t="s">
        <v>311</v>
      </c>
      <c r="C74" s="39">
        <v>2021</v>
      </c>
      <c r="D74" s="39">
        <v>2024</v>
      </c>
      <c r="E74" s="42" t="s">
        <v>442</v>
      </c>
      <c r="F74" s="42" t="s">
        <v>351</v>
      </c>
      <c r="G74" s="42" t="s">
        <v>351</v>
      </c>
      <c r="H74" s="42" t="s">
        <v>351</v>
      </c>
      <c r="I74" s="78" t="s">
        <v>351</v>
      </c>
      <c r="J74" s="79"/>
      <c r="K74" s="79"/>
      <c r="L74" s="79"/>
      <c r="M74" s="78" t="s">
        <v>351</v>
      </c>
      <c r="N74" s="79"/>
      <c r="O74" s="79"/>
      <c r="P74" s="79"/>
      <c r="Q74" s="41">
        <v>0</v>
      </c>
      <c r="R74" s="41">
        <v>1027.0999999999999</v>
      </c>
      <c r="S74" s="41">
        <v>0</v>
      </c>
      <c r="T74" s="41">
        <v>0</v>
      </c>
      <c r="U74" s="41">
        <v>0</v>
      </c>
      <c r="V74" s="41">
        <v>1200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</row>
    <row r="75" spans="1:104" ht="159.75" customHeight="1" x14ac:dyDescent="0.2">
      <c r="A75" s="5" t="s">
        <v>458</v>
      </c>
      <c r="B75" s="39" t="s">
        <v>150</v>
      </c>
      <c r="C75" s="39">
        <v>2022</v>
      </c>
      <c r="D75" s="39">
        <v>2022</v>
      </c>
      <c r="E75" s="42"/>
      <c r="F75" s="42"/>
      <c r="G75" s="42" t="s">
        <v>703</v>
      </c>
      <c r="H75" s="42" t="s">
        <v>702</v>
      </c>
      <c r="I75" s="42"/>
      <c r="J75" s="53"/>
      <c r="K75" s="53"/>
      <c r="L75" s="53"/>
      <c r="M75" s="42"/>
      <c r="N75" s="53"/>
      <c r="O75" s="53"/>
      <c r="P75" s="53"/>
      <c r="Q75" s="41">
        <v>0</v>
      </c>
      <c r="R75" s="41">
        <v>150814.37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</row>
    <row r="76" spans="1:104" ht="165.75" customHeight="1" x14ac:dyDescent="0.2">
      <c r="A76" s="5" t="s">
        <v>459</v>
      </c>
      <c r="B76" s="39" t="s">
        <v>150</v>
      </c>
      <c r="C76" s="39">
        <v>2022</v>
      </c>
      <c r="D76" s="39">
        <v>2022</v>
      </c>
      <c r="E76" s="42" t="s">
        <v>460</v>
      </c>
      <c r="F76" s="42" t="s">
        <v>460</v>
      </c>
      <c r="G76" s="42" t="s">
        <v>460</v>
      </c>
      <c r="H76" s="42" t="s">
        <v>460</v>
      </c>
      <c r="I76" s="42"/>
      <c r="J76" s="53"/>
      <c r="K76" s="53"/>
      <c r="L76" s="53"/>
      <c r="M76" s="42"/>
      <c r="N76" s="53"/>
      <c r="O76" s="53"/>
      <c r="P76" s="53"/>
      <c r="Q76" s="41">
        <v>28579.599999999999</v>
      </c>
      <c r="R76" s="41">
        <v>0</v>
      </c>
      <c r="S76" s="41">
        <v>0</v>
      </c>
      <c r="T76" s="41">
        <v>0</v>
      </c>
      <c r="U76" s="41">
        <v>195</v>
      </c>
      <c r="V76" s="41">
        <v>0</v>
      </c>
      <c r="W76" s="41">
        <v>0</v>
      </c>
      <c r="X76" s="41">
        <v>0</v>
      </c>
      <c r="Y76" s="41">
        <v>195</v>
      </c>
      <c r="Z76" s="41">
        <v>0</v>
      </c>
      <c r="AA76" s="41">
        <v>0</v>
      </c>
      <c r="AB76" s="41">
        <v>0</v>
      </c>
    </row>
    <row r="77" spans="1:104" s="57" customFormat="1" ht="169.5" customHeight="1" x14ac:dyDescent="0.2">
      <c r="A77" s="66" t="s">
        <v>398</v>
      </c>
      <c r="B77" s="21" t="s">
        <v>256</v>
      </c>
      <c r="C77" s="21">
        <v>2022</v>
      </c>
      <c r="D77" s="21">
        <v>2024</v>
      </c>
      <c r="E77" s="22" t="s">
        <v>123</v>
      </c>
      <c r="F77" s="22" t="s">
        <v>123</v>
      </c>
      <c r="G77" s="22" t="s">
        <v>123</v>
      </c>
      <c r="H77" s="22" t="s">
        <v>123</v>
      </c>
      <c r="I77" s="22" t="s">
        <v>123</v>
      </c>
      <c r="J77" s="22" t="s">
        <v>123</v>
      </c>
      <c r="K77" s="22" t="s">
        <v>123</v>
      </c>
      <c r="L77" s="22" t="s">
        <v>123</v>
      </c>
      <c r="M77" s="22" t="s">
        <v>123</v>
      </c>
      <c r="N77" s="22" t="s">
        <v>123</v>
      </c>
      <c r="O77" s="22" t="s">
        <v>123</v>
      </c>
      <c r="P77" s="22" t="s">
        <v>123</v>
      </c>
      <c r="Q77" s="23">
        <v>0</v>
      </c>
      <c r="R77" s="23">
        <v>0</v>
      </c>
      <c r="S77" s="23">
        <v>0</v>
      </c>
      <c r="T77" s="23">
        <v>9080310.4000000004</v>
      </c>
      <c r="U77" s="23">
        <v>0</v>
      </c>
      <c r="V77" s="23">
        <v>0</v>
      </c>
      <c r="W77" s="23">
        <v>0</v>
      </c>
      <c r="X77" s="23">
        <v>9725584.1999999993</v>
      </c>
      <c r="Y77" s="23">
        <v>0</v>
      </c>
      <c r="Z77" s="23">
        <v>0</v>
      </c>
      <c r="AA77" s="23">
        <v>0</v>
      </c>
      <c r="AB77" s="23">
        <v>10506771.1</v>
      </c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</row>
    <row r="78" spans="1:104" s="57" customFormat="1" ht="65.25" customHeight="1" x14ac:dyDescent="0.2">
      <c r="A78" s="66" t="s">
        <v>399</v>
      </c>
      <c r="B78" s="21" t="s">
        <v>150</v>
      </c>
      <c r="C78" s="21">
        <v>2022</v>
      </c>
      <c r="D78" s="21">
        <v>2022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3">
        <f>Q79+Q80+Q81+Q82</f>
        <v>98674.5</v>
      </c>
      <c r="R78" s="23">
        <f>SUM(R79:R85)</f>
        <v>1283045.2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</row>
    <row r="79" spans="1:104" ht="113.25" customHeight="1" x14ac:dyDescent="0.2">
      <c r="A79" s="5" t="s">
        <v>400</v>
      </c>
      <c r="B79" s="39" t="s">
        <v>150</v>
      </c>
      <c r="C79" s="39">
        <v>2022</v>
      </c>
      <c r="D79" s="39">
        <v>2022</v>
      </c>
      <c r="E79" s="42" t="s">
        <v>103</v>
      </c>
      <c r="F79" s="42" t="s">
        <v>103</v>
      </c>
      <c r="G79" s="42" t="s">
        <v>103</v>
      </c>
      <c r="H79" s="42" t="s">
        <v>103</v>
      </c>
      <c r="I79" s="42"/>
      <c r="J79" s="42"/>
      <c r="K79" s="42"/>
      <c r="L79" s="42"/>
      <c r="M79" s="42"/>
      <c r="N79" s="42"/>
      <c r="O79" s="42"/>
      <c r="P79" s="42"/>
      <c r="Q79" s="41">
        <v>98674.5</v>
      </c>
      <c r="R79" s="41">
        <v>815641.99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</row>
    <row r="80" spans="1:104" ht="112.5" customHeight="1" x14ac:dyDescent="0.2">
      <c r="A80" s="5" t="s">
        <v>401</v>
      </c>
      <c r="B80" s="39" t="s">
        <v>150</v>
      </c>
      <c r="C80" s="39">
        <v>2022</v>
      </c>
      <c r="D80" s="39">
        <v>2022</v>
      </c>
      <c r="E80" s="42" t="s">
        <v>98</v>
      </c>
      <c r="F80" s="42" t="s">
        <v>98</v>
      </c>
      <c r="G80" s="42" t="s">
        <v>98</v>
      </c>
      <c r="H80" s="42" t="s">
        <v>412</v>
      </c>
      <c r="I80" s="42"/>
      <c r="J80" s="42"/>
      <c r="K80" s="42"/>
      <c r="L80" s="42"/>
      <c r="M80" s="42"/>
      <c r="N80" s="42"/>
      <c r="O80" s="42"/>
      <c r="P80" s="42"/>
      <c r="Q80" s="41">
        <v>0</v>
      </c>
      <c r="R80" s="41">
        <v>219594.47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</row>
    <row r="81" spans="1:104" ht="124.5" customHeight="1" x14ac:dyDescent="0.2">
      <c r="A81" s="5" t="s">
        <v>448</v>
      </c>
      <c r="B81" s="39" t="s">
        <v>150</v>
      </c>
      <c r="C81" s="39">
        <v>2022</v>
      </c>
      <c r="D81" s="39">
        <v>2022</v>
      </c>
      <c r="E81" s="42" t="s">
        <v>449</v>
      </c>
      <c r="F81" s="42" t="s">
        <v>449</v>
      </c>
      <c r="G81" s="42" t="s">
        <v>449</v>
      </c>
      <c r="H81" s="42" t="s">
        <v>449</v>
      </c>
      <c r="I81" s="42"/>
      <c r="J81" s="42"/>
      <c r="K81" s="42"/>
      <c r="L81" s="42"/>
      <c r="M81" s="42"/>
      <c r="N81" s="42"/>
      <c r="O81" s="42"/>
      <c r="P81" s="42"/>
      <c r="Q81" s="41">
        <v>0</v>
      </c>
      <c r="R81" s="41">
        <v>41908.43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</row>
    <row r="82" spans="1:104" ht="60.75" customHeight="1" x14ac:dyDescent="0.2">
      <c r="A82" s="5" t="s">
        <v>447</v>
      </c>
      <c r="B82" s="39" t="s">
        <v>150</v>
      </c>
      <c r="C82" s="39">
        <v>2022</v>
      </c>
      <c r="D82" s="39">
        <v>2022</v>
      </c>
      <c r="E82" s="42" t="s">
        <v>446</v>
      </c>
      <c r="F82" s="42" t="s">
        <v>446</v>
      </c>
      <c r="G82" s="42" t="s">
        <v>446</v>
      </c>
      <c r="H82" s="42" t="s">
        <v>446</v>
      </c>
      <c r="I82" s="42"/>
      <c r="J82" s="42"/>
      <c r="K82" s="42"/>
      <c r="L82" s="42"/>
      <c r="M82" s="42"/>
      <c r="N82" s="42"/>
      <c r="O82" s="42"/>
      <c r="P82" s="42"/>
      <c r="Q82" s="41">
        <v>0</v>
      </c>
      <c r="R82" s="41">
        <v>204100.31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</row>
    <row r="83" spans="1:104" ht="78.75" customHeight="1" x14ac:dyDescent="0.2">
      <c r="A83" s="5" t="s">
        <v>402</v>
      </c>
      <c r="B83" s="39" t="s">
        <v>107</v>
      </c>
      <c r="C83" s="39">
        <v>2022</v>
      </c>
      <c r="D83" s="39">
        <v>2024</v>
      </c>
      <c r="E83" s="42" t="s">
        <v>333</v>
      </c>
      <c r="F83" s="42" t="s">
        <v>333</v>
      </c>
      <c r="G83" s="42" t="s">
        <v>356</v>
      </c>
      <c r="H83" s="42" t="s">
        <v>355</v>
      </c>
      <c r="I83" s="42"/>
      <c r="J83" s="42"/>
      <c r="K83" s="42"/>
      <c r="L83" s="42"/>
      <c r="M83" s="42"/>
      <c r="N83" s="42"/>
      <c r="O83" s="42"/>
      <c r="P83" s="42"/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</row>
    <row r="84" spans="1:104" ht="62.25" customHeight="1" x14ac:dyDescent="0.2">
      <c r="A84" s="5" t="s">
        <v>403</v>
      </c>
      <c r="B84" s="39" t="s">
        <v>107</v>
      </c>
      <c r="C84" s="39">
        <v>2020</v>
      </c>
      <c r="D84" s="39">
        <v>2022</v>
      </c>
      <c r="E84" s="42" t="s">
        <v>688</v>
      </c>
      <c r="F84" s="42" t="s">
        <v>357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1">
        <v>0</v>
      </c>
      <c r="R84" s="41">
        <v>1800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</row>
    <row r="85" spans="1:104" ht="85.5" customHeight="1" x14ac:dyDescent="0.2">
      <c r="A85" s="5" t="s">
        <v>404</v>
      </c>
      <c r="B85" s="39" t="s">
        <v>108</v>
      </c>
      <c r="C85" s="39">
        <v>2022</v>
      </c>
      <c r="D85" s="39">
        <v>2024</v>
      </c>
      <c r="E85" s="42" t="s">
        <v>320</v>
      </c>
      <c r="F85" s="42" t="s">
        <v>320</v>
      </c>
      <c r="G85" s="42" t="s">
        <v>320</v>
      </c>
      <c r="H85" s="42" t="s">
        <v>321</v>
      </c>
      <c r="I85" s="42"/>
      <c r="J85" s="42"/>
      <c r="K85" s="42"/>
      <c r="L85" s="42"/>
      <c r="M85" s="42"/>
      <c r="N85" s="42"/>
      <c r="O85" s="42"/>
      <c r="P85" s="42"/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</row>
    <row r="86" spans="1:104" s="59" customFormat="1" ht="45.75" customHeight="1" x14ac:dyDescent="0.2">
      <c r="A86" s="7" t="s">
        <v>198</v>
      </c>
      <c r="B86" s="16" t="s">
        <v>150</v>
      </c>
      <c r="C86" s="16">
        <v>2022</v>
      </c>
      <c r="D86" s="16">
        <v>2024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8"/>
      <c r="Q86" s="3">
        <f>Q87+Q90+Q93+Q106+Q107+Q109</f>
        <v>581216.69999999995</v>
      </c>
      <c r="R86" s="3">
        <f>R87+R90+R93+R106+R107+R109</f>
        <v>1156150.3310000002</v>
      </c>
      <c r="S86" s="3">
        <f>S87+S90+S93+S106+S107</f>
        <v>0</v>
      </c>
      <c r="T86" s="3">
        <f>T87+T90+T93+T106+T107+T109</f>
        <v>5076223.0999999996</v>
      </c>
      <c r="U86" s="3">
        <f>U93</f>
        <v>581216.69999999995</v>
      </c>
      <c r="V86" s="3">
        <f>V87+V90+V93+V106+V107+V109+V94</f>
        <v>831926.6</v>
      </c>
      <c r="W86" s="3">
        <f>W87+W90+W93+W106+W107</f>
        <v>0</v>
      </c>
      <c r="X86" s="3">
        <f>X87+X90+X93+X106+X107+X109</f>
        <v>5355415.4000000004</v>
      </c>
      <c r="Y86" s="3">
        <f>Y99+Y102</f>
        <v>716666.7</v>
      </c>
      <c r="Z86" s="3">
        <f>Z87+Z90+Z93+Z106+Z107+Z109</f>
        <v>874700.3</v>
      </c>
      <c r="AA86" s="3">
        <f>AA87+AA90+AA93+AA106+AA107</f>
        <v>0</v>
      </c>
      <c r="AB86" s="3">
        <f>AB87+AB90+AB93+AB106+AB107+AB109</f>
        <v>5671384.9000000004</v>
      </c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</row>
    <row r="87" spans="1:104" ht="56.25" customHeight="1" x14ac:dyDescent="0.2">
      <c r="A87" s="5" t="s">
        <v>199</v>
      </c>
      <c r="B87" s="39" t="s">
        <v>150</v>
      </c>
      <c r="C87" s="39">
        <v>2022</v>
      </c>
      <c r="D87" s="39">
        <v>2024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1">
        <f>Q88+Q89</f>
        <v>0</v>
      </c>
      <c r="R87" s="41">
        <f>R88+R89</f>
        <v>270</v>
      </c>
      <c r="S87" s="41">
        <f t="shared" ref="S87:T87" si="6">S88+S89</f>
        <v>0</v>
      </c>
      <c r="T87" s="41">
        <f t="shared" si="6"/>
        <v>2942848.12</v>
      </c>
      <c r="U87" s="41">
        <v>0</v>
      </c>
      <c r="V87" s="41">
        <v>0</v>
      </c>
      <c r="W87" s="41">
        <v>0</v>
      </c>
      <c r="X87" s="41">
        <f>X88</f>
        <v>3106140.93</v>
      </c>
      <c r="Y87" s="41">
        <v>0</v>
      </c>
      <c r="Z87" s="41">
        <v>0</v>
      </c>
      <c r="AA87" s="41">
        <v>0</v>
      </c>
      <c r="AB87" s="41">
        <f>AB88</f>
        <v>3289403.24</v>
      </c>
    </row>
    <row r="88" spans="1:104" ht="75" customHeight="1" x14ac:dyDescent="0.2">
      <c r="A88" s="5" t="s">
        <v>125</v>
      </c>
      <c r="B88" s="39" t="s">
        <v>150</v>
      </c>
      <c r="C88" s="39">
        <v>2022</v>
      </c>
      <c r="D88" s="39">
        <v>2024</v>
      </c>
      <c r="E88" s="42" t="s">
        <v>200</v>
      </c>
      <c r="F88" s="42" t="s">
        <v>124</v>
      </c>
      <c r="G88" s="42" t="s">
        <v>124</v>
      </c>
      <c r="H88" s="42" t="s">
        <v>201</v>
      </c>
      <c r="I88" s="42" t="s">
        <v>201</v>
      </c>
      <c r="J88" s="42" t="s">
        <v>201</v>
      </c>
      <c r="K88" s="42" t="s">
        <v>201</v>
      </c>
      <c r="L88" s="42" t="s">
        <v>201</v>
      </c>
      <c r="M88" s="42" t="s">
        <v>201</v>
      </c>
      <c r="N88" s="42" t="s">
        <v>201</v>
      </c>
      <c r="O88" s="42" t="s">
        <v>201</v>
      </c>
      <c r="P88" s="42" t="s">
        <v>201</v>
      </c>
      <c r="Q88" s="41">
        <v>0</v>
      </c>
      <c r="R88" s="41">
        <v>0</v>
      </c>
      <c r="S88" s="41">
        <v>0</v>
      </c>
      <c r="T88" s="41">
        <v>2942848.12</v>
      </c>
      <c r="U88" s="41">
        <v>0</v>
      </c>
      <c r="V88" s="41">
        <v>0</v>
      </c>
      <c r="W88" s="41">
        <v>0</v>
      </c>
      <c r="X88" s="41">
        <v>3106140.93</v>
      </c>
      <c r="Y88" s="41">
        <v>0</v>
      </c>
      <c r="Z88" s="41">
        <v>0</v>
      </c>
      <c r="AA88" s="41">
        <v>0</v>
      </c>
      <c r="AB88" s="41">
        <v>3289403.24</v>
      </c>
    </row>
    <row r="89" spans="1:104" ht="100.5" customHeight="1" x14ac:dyDescent="0.2">
      <c r="A89" s="5" t="s">
        <v>707</v>
      </c>
      <c r="B89" s="39" t="s">
        <v>150</v>
      </c>
      <c r="C89" s="39">
        <v>2022</v>
      </c>
      <c r="D89" s="39">
        <v>2024</v>
      </c>
      <c r="E89" s="42"/>
      <c r="F89" s="42" t="s">
        <v>362</v>
      </c>
      <c r="G89" s="42" t="s">
        <v>373</v>
      </c>
      <c r="H89" s="42" t="s">
        <v>391</v>
      </c>
      <c r="I89" s="42"/>
      <c r="J89" s="42"/>
      <c r="K89" s="42"/>
      <c r="L89" s="42"/>
      <c r="M89" s="42"/>
      <c r="N89" s="42"/>
      <c r="O89" s="42"/>
      <c r="P89" s="53"/>
      <c r="Q89" s="41">
        <v>0</v>
      </c>
      <c r="R89" s="41">
        <v>270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</row>
    <row r="90" spans="1:104" ht="39.75" customHeight="1" x14ac:dyDescent="0.2">
      <c r="A90" s="5" t="s">
        <v>304</v>
      </c>
      <c r="B90" s="39" t="s">
        <v>150</v>
      </c>
      <c r="C90" s="39">
        <v>2022</v>
      </c>
      <c r="D90" s="39">
        <v>2024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1">
        <f>Q91+Q92</f>
        <v>0</v>
      </c>
      <c r="R90" s="41">
        <f t="shared" ref="R90:T90" si="7">R91+R92</f>
        <v>24500</v>
      </c>
      <c r="S90" s="41">
        <f t="shared" si="7"/>
        <v>0</v>
      </c>
      <c r="T90" s="41">
        <f t="shared" si="7"/>
        <v>0</v>
      </c>
      <c r="U90" s="41">
        <v>0</v>
      </c>
      <c r="V90" s="41">
        <f>V91+V92</f>
        <v>24500</v>
      </c>
      <c r="W90" s="41">
        <v>0</v>
      </c>
      <c r="X90" s="41">
        <v>0</v>
      </c>
      <c r="Y90" s="41">
        <v>0</v>
      </c>
      <c r="Z90" s="41">
        <f>Z91+Z92</f>
        <v>24500</v>
      </c>
      <c r="AA90" s="41">
        <v>0</v>
      </c>
      <c r="AB90" s="41">
        <v>0</v>
      </c>
    </row>
    <row r="91" spans="1:104" ht="170.25" customHeight="1" x14ac:dyDescent="0.2">
      <c r="A91" s="5" t="s">
        <v>34</v>
      </c>
      <c r="B91" s="39" t="s">
        <v>202</v>
      </c>
      <c r="C91" s="39">
        <v>2022</v>
      </c>
      <c r="D91" s="39">
        <v>2024</v>
      </c>
      <c r="E91" s="42" t="s">
        <v>203</v>
      </c>
      <c r="F91" s="42" t="s">
        <v>204</v>
      </c>
      <c r="G91" s="42" t="s">
        <v>3</v>
      </c>
      <c r="H91" s="42" t="s">
        <v>4</v>
      </c>
      <c r="I91" s="42" t="s">
        <v>334</v>
      </c>
      <c r="J91" s="42" t="s">
        <v>335</v>
      </c>
      <c r="K91" s="42" t="s">
        <v>335</v>
      </c>
      <c r="L91" s="42" t="s">
        <v>336</v>
      </c>
      <c r="M91" s="42" t="s">
        <v>337</v>
      </c>
      <c r="N91" s="42" t="s">
        <v>336</v>
      </c>
      <c r="O91" s="42" t="s">
        <v>336</v>
      </c>
      <c r="P91" s="42" t="s">
        <v>336</v>
      </c>
      <c r="Q91" s="41">
        <v>0</v>
      </c>
      <c r="R91" s="41">
        <v>24500</v>
      </c>
      <c r="S91" s="41">
        <v>0</v>
      </c>
      <c r="T91" s="41">
        <v>0</v>
      </c>
      <c r="U91" s="41">
        <v>0</v>
      </c>
      <c r="V91" s="41">
        <v>24500</v>
      </c>
      <c r="W91" s="41">
        <v>0</v>
      </c>
      <c r="X91" s="41">
        <v>0</v>
      </c>
      <c r="Y91" s="41">
        <v>0</v>
      </c>
      <c r="Z91" s="41">
        <v>24500</v>
      </c>
      <c r="AA91" s="41">
        <v>0</v>
      </c>
      <c r="AB91" s="41">
        <v>0</v>
      </c>
    </row>
    <row r="92" spans="1:104" ht="84" customHeight="1" x14ac:dyDescent="0.2">
      <c r="A92" s="5" t="s">
        <v>109</v>
      </c>
      <c r="B92" s="39" t="s">
        <v>214</v>
      </c>
      <c r="C92" s="39">
        <v>2022</v>
      </c>
      <c r="D92" s="39">
        <v>2024</v>
      </c>
      <c r="E92" s="42" t="s">
        <v>339</v>
      </c>
      <c r="F92" s="42" t="s">
        <v>90</v>
      </c>
      <c r="G92" s="42" t="s">
        <v>340</v>
      </c>
      <c r="H92" s="42" t="s">
        <v>338</v>
      </c>
      <c r="I92" s="42"/>
      <c r="J92" s="42"/>
      <c r="K92" s="42"/>
      <c r="L92" s="42"/>
      <c r="M92" s="42"/>
      <c r="N92" s="42"/>
      <c r="O92" s="42"/>
      <c r="P92" s="42"/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</row>
    <row r="93" spans="1:104" ht="39.75" customHeight="1" x14ac:dyDescent="0.2">
      <c r="A93" s="5" t="s">
        <v>35</v>
      </c>
      <c r="B93" s="39" t="s">
        <v>150</v>
      </c>
      <c r="C93" s="39">
        <v>2022</v>
      </c>
      <c r="D93" s="39">
        <v>2024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1">
        <f>Q99+Q102</f>
        <v>581216.69999999995</v>
      </c>
      <c r="R93" s="41">
        <f>R94+R95+R98+R99+R102+R105</f>
        <v>422228.97100000002</v>
      </c>
      <c r="S93" s="41">
        <f>S99+S102</f>
        <v>0</v>
      </c>
      <c r="T93" s="41">
        <f>T96+T97</f>
        <v>2133374.98</v>
      </c>
      <c r="U93" s="41">
        <f>U99+U102</f>
        <v>581216.69999999995</v>
      </c>
      <c r="V93" s="41">
        <f>V99+V102</f>
        <v>183542.1</v>
      </c>
      <c r="W93" s="41">
        <v>0</v>
      </c>
      <c r="X93" s="41">
        <f>X94+X96+X97+X98</f>
        <v>2249274.4699999997</v>
      </c>
      <c r="Y93" s="41">
        <f>Y99+Y102</f>
        <v>716666.7</v>
      </c>
      <c r="Z93" s="41">
        <f>Z94+Z96+Z97+Z98+Z99+Z102</f>
        <v>250719.90000000002</v>
      </c>
      <c r="AA93" s="41">
        <v>0</v>
      </c>
      <c r="AB93" s="41">
        <f>AB94+AB96+AB97+AB98</f>
        <v>2381981.6599999997</v>
      </c>
    </row>
    <row r="94" spans="1:104" ht="125.25" customHeight="1" x14ac:dyDescent="0.2">
      <c r="A94" s="5" t="s">
        <v>133</v>
      </c>
      <c r="B94" s="39" t="s">
        <v>150</v>
      </c>
      <c r="C94" s="39">
        <v>2022</v>
      </c>
      <c r="D94" s="39">
        <v>2024</v>
      </c>
      <c r="E94" s="42" t="s">
        <v>205</v>
      </c>
      <c r="F94" s="42" t="s">
        <v>206</v>
      </c>
      <c r="G94" s="42" t="s">
        <v>126</v>
      </c>
      <c r="H94" s="42" t="s">
        <v>126</v>
      </c>
      <c r="I94" s="42" t="s">
        <v>128</v>
      </c>
      <c r="J94" s="42" t="s">
        <v>126</v>
      </c>
      <c r="K94" s="42" t="s">
        <v>126</v>
      </c>
      <c r="L94" s="42" t="s">
        <v>126</v>
      </c>
      <c r="M94" s="42" t="s">
        <v>128</v>
      </c>
      <c r="N94" s="42" t="s">
        <v>127</v>
      </c>
      <c r="O94" s="42" t="s">
        <v>127</v>
      </c>
      <c r="P94" s="42" t="s">
        <v>127</v>
      </c>
      <c r="Q94" s="41">
        <v>0</v>
      </c>
      <c r="R94" s="41">
        <v>24404.1</v>
      </c>
      <c r="S94" s="41">
        <v>0</v>
      </c>
      <c r="T94" s="41">
        <v>0</v>
      </c>
      <c r="U94" s="41">
        <v>0</v>
      </c>
      <c r="V94" s="41">
        <v>24404.1</v>
      </c>
      <c r="W94" s="41">
        <v>0</v>
      </c>
      <c r="X94" s="41">
        <v>0</v>
      </c>
      <c r="Y94" s="41">
        <v>0</v>
      </c>
      <c r="Z94" s="41">
        <v>24404.1</v>
      </c>
      <c r="AA94" s="41">
        <v>0</v>
      </c>
      <c r="AB94" s="41">
        <v>0</v>
      </c>
    </row>
    <row r="95" spans="1:104" ht="53.25" customHeight="1" x14ac:dyDescent="0.2">
      <c r="A95" s="5" t="s">
        <v>714</v>
      </c>
      <c r="B95" s="39" t="s">
        <v>150</v>
      </c>
      <c r="C95" s="39">
        <v>2022</v>
      </c>
      <c r="D95" s="39">
        <v>2024</v>
      </c>
      <c r="E95" s="42"/>
      <c r="F95" s="42"/>
      <c r="G95" s="42" t="s">
        <v>699</v>
      </c>
      <c r="H95" s="42" t="s">
        <v>699</v>
      </c>
      <c r="I95" s="42" t="s">
        <v>699</v>
      </c>
      <c r="J95" s="42" t="s">
        <v>699</v>
      </c>
      <c r="K95" s="42" t="s">
        <v>699</v>
      </c>
      <c r="L95" s="42" t="s">
        <v>699</v>
      </c>
      <c r="M95" s="42" t="s">
        <v>699</v>
      </c>
      <c r="N95" s="42" t="s">
        <v>699</v>
      </c>
      <c r="O95" s="42" t="s">
        <v>699</v>
      </c>
      <c r="P95" s="42" t="s">
        <v>699</v>
      </c>
      <c r="Q95" s="41">
        <v>0</v>
      </c>
      <c r="R95" s="41">
        <v>15838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</row>
    <row r="96" spans="1:104" ht="65.25" customHeight="1" x14ac:dyDescent="0.2">
      <c r="A96" s="5" t="s">
        <v>691</v>
      </c>
      <c r="B96" s="39" t="s">
        <v>150</v>
      </c>
      <c r="C96" s="39">
        <v>2022</v>
      </c>
      <c r="D96" s="39">
        <v>2024</v>
      </c>
      <c r="E96" s="42" t="s">
        <v>130</v>
      </c>
      <c r="F96" s="42" t="s">
        <v>130</v>
      </c>
      <c r="G96" s="42" t="s">
        <v>131</v>
      </c>
      <c r="H96" s="42" t="s">
        <v>132</v>
      </c>
      <c r="I96" s="42" t="s">
        <v>129</v>
      </c>
      <c r="J96" s="42" t="s">
        <v>131</v>
      </c>
      <c r="K96" s="42" t="s">
        <v>129</v>
      </c>
      <c r="L96" s="42" t="s">
        <v>129</v>
      </c>
      <c r="M96" s="42" t="s">
        <v>129</v>
      </c>
      <c r="N96" s="42" t="s">
        <v>129</v>
      </c>
      <c r="O96" s="42" t="s">
        <v>129</v>
      </c>
      <c r="P96" s="42" t="s">
        <v>129</v>
      </c>
      <c r="Q96" s="41">
        <v>0</v>
      </c>
      <c r="R96" s="41">
        <v>0</v>
      </c>
      <c r="S96" s="41">
        <v>0</v>
      </c>
      <c r="T96" s="41">
        <v>182655.1</v>
      </c>
      <c r="U96" s="41">
        <v>0</v>
      </c>
      <c r="V96" s="41">
        <v>0</v>
      </c>
      <c r="W96" s="41">
        <v>0</v>
      </c>
      <c r="X96" s="41">
        <v>188333.5</v>
      </c>
      <c r="Y96" s="41">
        <v>0</v>
      </c>
      <c r="Z96" s="41">
        <v>0</v>
      </c>
      <c r="AA96" s="41">
        <v>0</v>
      </c>
      <c r="AB96" s="41">
        <v>193696.4</v>
      </c>
    </row>
    <row r="97" spans="1:28" ht="54.75" customHeight="1" x14ac:dyDescent="0.2">
      <c r="A97" s="5" t="s">
        <v>692</v>
      </c>
      <c r="B97" s="39" t="s">
        <v>150</v>
      </c>
      <c r="C97" s="39">
        <v>2022</v>
      </c>
      <c r="D97" s="39">
        <v>2024</v>
      </c>
      <c r="E97" s="42" t="s">
        <v>134</v>
      </c>
      <c r="F97" s="42" t="s">
        <v>134</v>
      </c>
      <c r="G97" s="42" t="s">
        <v>134</v>
      </c>
      <c r="H97" s="42" t="s">
        <v>134</v>
      </c>
      <c r="I97" s="42" t="s">
        <v>134</v>
      </c>
      <c r="J97" s="42" t="s">
        <v>134</v>
      </c>
      <c r="K97" s="42" t="s">
        <v>134</v>
      </c>
      <c r="L97" s="42" t="s">
        <v>134</v>
      </c>
      <c r="M97" s="42" t="s">
        <v>134</v>
      </c>
      <c r="N97" s="42" t="s">
        <v>134</v>
      </c>
      <c r="O97" s="42" t="s">
        <v>134</v>
      </c>
      <c r="P97" s="42" t="s">
        <v>134</v>
      </c>
      <c r="Q97" s="41">
        <v>0</v>
      </c>
      <c r="R97" s="41">
        <v>0</v>
      </c>
      <c r="S97" s="41">
        <v>0</v>
      </c>
      <c r="T97" s="41">
        <v>1950719.8800000001</v>
      </c>
      <c r="U97" s="41">
        <v>0</v>
      </c>
      <c r="V97" s="41">
        <v>0</v>
      </c>
      <c r="W97" s="41">
        <v>0</v>
      </c>
      <c r="X97" s="41">
        <v>2060940.97</v>
      </c>
      <c r="Y97" s="41">
        <v>0</v>
      </c>
      <c r="Z97" s="41">
        <v>0</v>
      </c>
      <c r="AA97" s="41">
        <v>0</v>
      </c>
      <c r="AB97" s="41">
        <v>2188285.2599999998</v>
      </c>
    </row>
    <row r="98" spans="1:28" ht="125.25" customHeight="1" x14ac:dyDescent="0.2">
      <c r="A98" s="5" t="s">
        <v>693</v>
      </c>
      <c r="B98" s="39" t="s">
        <v>150</v>
      </c>
      <c r="C98" s="39">
        <v>2022</v>
      </c>
      <c r="D98" s="39">
        <v>2024</v>
      </c>
      <c r="E98" s="42" t="s">
        <v>135</v>
      </c>
      <c r="F98" s="42" t="s">
        <v>135</v>
      </c>
      <c r="G98" s="42" t="s">
        <v>135</v>
      </c>
      <c r="H98" s="42" t="s">
        <v>135</v>
      </c>
      <c r="I98" s="42" t="s">
        <v>135</v>
      </c>
      <c r="J98" s="42" t="s">
        <v>135</v>
      </c>
      <c r="K98" s="42" t="s">
        <v>135</v>
      </c>
      <c r="L98" s="42" t="s">
        <v>135</v>
      </c>
      <c r="M98" s="42" t="s">
        <v>135</v>
      </c>
      <c r="N98" s="42" t="s">
        <v>135</v>
      </c>
      <c r="O98" s="42" t="s">
        <v>135</v>
      </c>
      <c r="P98" s="42" t="s">
        <v>135</v>
      </c>
      <c r="Q98" s="41">
        <v>0</v>
      </c>
      <c r="R98" s="41">
        <v>7677.4610000000002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</row>
    <row r="99" spans="1:28" ht="48" customHeight="1" x14ac:dyDescent="0.2">
      <c r="A99" s="5" t="s">
        <v>694</v>
      </c>
      <c r="B99" s="39" t="s">
        <v>150</v>
      </c>
      <c r="C99" s="39">
        <v>2022</v>
      </c>
      <c r="D99" s="39">
        <v>2024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1">
        <f>Q101</f>
        <v>573616.69999999995</v>
      </c>
      <c r="R99" s="41">
        <f>SUM(R100:R101)</f>
        <v>181242.09</v>
      </c>
      <c r="S99" s="41">
        <f t="shared" ref="S99:AB99" si="8">S101</f>
        <v>0</v>
      </c>
      <c r="T99" s="41">
        <f t="shared" si="8"/>
        <v>0</v>
      </c>
      <c r="U99" s="41">
        <f t="shared" si="8"/>
        <v>573616.69999999995</v>
      </c>
      <c r="V99" s="41">
        <f>V101</f>
        <v>181142.1</v>
      </c>
      <c r="W99" s="41">
        <f t="shared" si="8"/>
        <v>0</v>
      </c>
      <c r="X99" s="41">
        <f t="shared" si="8"/>
        <v>0</v>
      </c>
      <c r="Y99" s="41">
        <f t="shared" si="8"/>
        <v>544666.69999999995</v>
      </c>
      <c r="Z99" s="41">
        <f t="shared" si="8"/>
        <v>172000</v>
      </c>
      <c r="AA99" s="41">
        <f t="shared" si="8"/>
        <v>0</v>
      </c>
      <c r="AB99" s="41">
        <f t="shared" si="8"/>
        <v>0</v>
      </c>
    </row>
    <row r="100" spans="1:28" ht="48" customHeight="1" x14ac:dyDescent="0.2">
      <c r="A100" s="5" t="s">
        <v>711</v>
      </c>
      <c r="B100" s="39" t="s">
        <v>150</v>
      </c>
      <c r="C100" s="39">
        <v>2022</v>
      </c>
      <c r="D100" s="39">
        <v>2022</v>
      </c>
      <c r="E100" s="42"/>
      <c r="F100" s="42"/>
      <c r="G100" s="42" t="s">
        <v>712</v>
      </c>
      <c r="H100" s="42" t="s">
        <v>713</v>
      </c>
      <c r="I100" s="42"/>
      <c r="J100" s="42"/>
      <c r="K100" s="42"/>
      <c r="L100" s="42"/>
      <c r="M100" s="42"/>
      <c r="N100" s="42"/>
      <c r="O100" s="42"/>
      <c r="P100" s="42"/>
      <c r="Q100" s="41"/>
      <c r="R100" s="41">
        <v>99.99</v>
      </c>
      <c r="S100" s="41"/>
      <c r="T100" s="41"/>
      <c r="U100" s="41"/>
      <c r="V100" s="41"/>
      <c r="W100" s="41"/>
      <c r="X100" s="41"/>
      <c r="Y100" s="41"/>
      <c r="Z100" s="41"/>
      <c r="AA100" s="41"/>
      <c r="AB100" s="41"/>
    </row>
    <row r="101" spans="1:28" ht="89.25" customHeight="1" x14ac:dyDescent="0.2">
      <c r="A101" s="5" t="s">
        <v>710</v>
      </c>
      <c r="B101" s="39" t="s">
        <v>150</v>
      </c>
      <c r="C101" s="39">
        <v>2022</v>
      </c>
      <c r="D101" s="39">
        <v>2024</v>
      </c>
      <c r="E101" s="42" t="s">
        <v>432</v>
      </c>
      <c r="F101" s="42" t="s">
        <v>413</v>
      </c>
      <c r="G101" s="42" t="s">
        <v>413</v>
      </c>
      <c r="H101" s="42" t="s">
        <v>413</v>
      </c>
      <c r="I101" s="42" t="s">
        <v>413</v>
      </c>
      <c r="J101" s="42" t="s">
        <v>413</v>
      </c>
      <c r="K101" s="42" t="s">
        <v>413</v>
      </c>
      <c r="L101" s="42" t="s">
        <v>413</v>
      </c>
      <c r="M101" s="42" t="s">
        <v>413</v>
      </c>
      <c r="N101" s="42" t="s">
        <v>413</v>
      </c>
      <c r="O101" s="42" t="s">
        <v>413</v>
      </c>
      <c r="P101" s="42" t="s">
        <v>413</v>
      </c>
      <c r="Q101" s="41">
        <v>573616.69999999995</v>
      </c>
      <c r="R101" s="41">
        <v>181142.1</v>
      </c>
      <c r="S101" s="41">
        <v>0</v>
      </c>
      <c r="T101" s="41">
        <v>0</v>
      </c>
      <c r="U101" s="41">
        <v>573616.69999999995</v>
      </c>
      <c r="V101" s="41">
        <v>181142.1</v>
      </c>
      <c r="W101" s="41">
        <v>0</v>
      </c>
      <c r="X101" s="41">
        <v>0</v>
      </c>
      <c r="Y101" s="41">
        <v>544666.69999999995</v>
      </c>
      <c r="Z101" s="41">
        <v>172000</v>
      </c>
      <c r="AA101" s="41">
        <v>0</v>
      </c>
      <c r="AB101" s="41">
        <v>0</v>
      </c>
    </row>
    <row r="102" spans="1:28" ht="43.5" customHeight="1" x14ac:dyDescent="0.2">
      <c r="A102" s="5" t="s">
        <v>695</v>
      </c>
      <c r="B102" s="39" t="s">
        <v>150</v>
      </c>
      <c r="C102" s="39">
        <v>2022</v>
      </c>
      <c r="D102" s="39">
        <v>2024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1">
        <f>Q103</f>
        <v>7600</v>
      </c>
      <c r="R102" s="41">
        <f>R103+R104</f>
        <v>192775.12</v>
      </c>
      <c r="S102" s="41">
        <f t="shared" ref="S102:AB102" si="9">S103</f>
        <v>0</v>
      </c>
      <c r="T102" s="41">
        <f t="shared" si="9"/>
        <v>0</v>
      </c>
      <c r="U102" s="41">
        <f t="shared" si="9"/>
        <v>7600</v>
      </c>
      <c r="V102" s="41">
        <f t="shared" si="9"/>
        <v>2400</v>
      </c>
      <c r="W102" s="41">
        <f t="shared" si="9"/>
        <v>0</v>
      </c>
      <c r="X102" s="41">
        <f t="shared" si="9"/>
        <v>0</v>
      </c>
      <c r="Y102" s="41">
        <f t="shared" si="9"/>
        <v>172000</v>
      </c>
      <c r="Z102" s="41">
        <f t="shared" si="9"/>
        <v>54315.8</v>
      </c>
      <c r="AA102" s="41">
        <f t="shared" si="9"/>
        <v>0</v>
      </c>
      <c r="AB102" s="41">
        <f t="shared" si="9"/>
        <v>0</v>
      </c>
    </row>
    <row r="103" spans="1:28" ht="63.75" customHeight="1" x14ac:dyDescent="0.2">
      <c r="A103" s="5" t="s">
        <v>696</v>
      </c>
      <c r="B103" s="39" t="s">
        <v>150</v>
      </c>
      <c r="C103" s="39">
        <v>2022</v>
      </c>
      <c r="D103" s="39">
        <v>2024</v>
      </c>
      <c r="E103" s="42" t="s">
        <v>90</v>
      </c>
      <c r="F103" s="42" t="s">
        <v>414</v>
      </c>
      <c r="G103" s="42" t="s">
        <v>414</v>
      </c>
      <c r="H103" s="42" t="s">
        <v>427</v>
      </c>
      <c r="I103" s="42" t="s">
        <v>414</v>
      </c>
      <c r="J103" s="42" t="s">
        <v>414</v>
      </c>
      <c r="K103" s="42" t="s">
        <v>414</v>
      </c>
      <c r="L103" s="42" t="s">
        <v>414</v>
      </c>
      <c r="M103" s="42" t="s">
        <v>414</v>
      </c>
      <c r="N103" s="42" t="s">
        <v>414</v>
      </c>
      <c r="O103" s="42" t="s">
        <v>414</v>
      </c>
      <c r="P103" s="42" t="s">
        <v>414</v>
      </c>
      <c r="Q103" s="41">
        <v>7600</v>
      </c>
      <c r="R103" s="41">
        <v>189855</v>
      </c>
      <c r="S103" s="41">
        <v>0</v>
      </c>
      <c r="T103" s="41">
        <v>0</v>
      </c>
      <c r="U103" s="41">
        <v>7600</v>
      </c>
      <c r="V103" s="41">
        <v>2400</v>
      </c>
      <c r="W103" s="41">
        <v>0</v>
      </c>
      <c r="X103" s="41">
        <v>0</v>
      </c>
      <c r="Y103" s="41">
        <v>172000</v>
      </c>
      <c r="Z103" s="41">
        <v>54315.8</v>
      </c>
      <c r="AA103" s="41">
        <v>0</v>
      </c>
      <c r="AB103" s="41">
        <v>0</v>
      </c>
    </row>
    <row r="104" spans="1:28" ht="81" customHeight="1" x14ac:dyDescent="0.2">
      <c r="A104" s="5" t="s">
        <v>697</v>
      </c>
      <c r="B104" s="39" t="s">
        <v>150</v>
      </c>
      <c r="C104" s="39">
        <v>2022</v>
      </c>
      <c r="D104" s="39">
        <v>2022</v>
      </c>
      <c r="E104" s="42"/>
      <c r="F104" s="42" t="s">
        <v>90</v>
      </c>
      <c r="G104" s="42" t="s">
        <v>461</v>
      </c>
      <c r="H104" s="42" t="s">
        <v>461</v>
      </c>
      <c r="I104" s="42"/>
      <c r="J104" s="42"/>
      <c r="K104" s="42"/>
      <c r="L104" s="42"/>
      <c r="M104" s="42"/>
      <c r="N104" s="42"/>
      <c r="O104" s="42"/>
      <c r="P104" s="42"/>
      <c r="Q104" s="41">
        <v>0</v>
      </c>
      <c r="R104" s="41">
        <v>2920.12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</row>
    <row r="105" spans="1:28" ht="72" customHeight="1" x14ac:dyDescent="0.2">
      <c r="A105" s="5" t="s">
        <v>698</v>
      </c>
      <c r="B105" s="39" t="s">
        <v>150</v>
      </c>
      <c r="C105" s="39">
        <v>2022</v>
      </c>
      <c r="D105" s="39">
        <v>2022</v>
      </c>
      <c r="E105" s="42"/>
      <c r="F105" s="42" t="s">
        <v>462</v>
      </c>
      <c r="G105" s="42" t="s">
        <v>462</v>
      </c>
      <c r="H105" s="42" t="s">
        <v>462</v>
      </c>
      <c r="I105" s="42"/>
      <c r="J105" s="42"/>
      <c r="K105" s="42"/>
      <c r="L105" s="42"/>
      <c r="M105" s="42"/>
      <c r="N105" s="42"/>
      <c r="O105" s="42"/>
      <c r="P105" s="42"/>
      <c r="Q105" s="41">
        <v>0</v>
      </c>
      <c r="R105" s="41">
        <v>292.2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</row>
    <row r="106" spans="1:28" ht="54" customHeight="1" x14ac:dyDescent="0.2">
      <c r="A106" s="5" t="s">
        <v>47</v>
      </c>
      <c r="B106" s="39" t="s">
        <v>150</v>
      </c>
      <c r="C106" s="39">
        <v>2022</v>
      </c>
      <c r="D106" s="39">
        <v>2024</v>
      </c>
      <c r="E106" s="42" t="s">
        <v>48</v>
      </c>
      <c r="F106" s="42" t="s">
        <v>48</v>
      </c>
      <c r="G106" s="42" t="s">
        <v>48</v>
      </c>
      <c r="H106" s="42" t="s">
        <v>48</v>
      </c>
      <c r="I106" s="42" t="s">
        <v>48</v>
      </c>
      <c r="J106" s="42" t="s">
        <v>48</v>
      </c>
      <c r="K106" s="42" t="s">
        <v>48</v>
      </c>
      <c r="L106" s="42" t="s">
        <v>48</v>
      </c>
      <c r="M106" s="42" t="s">
        <v>48</v>
      </c>
      <c r="N106" s="42" t="s">
        <v>48</v>
      </c>
      <c r="O106" s="42" t="s">
        <v>48</v>
      </c>
      <c r="P106" s="42" t="s">
        <v>48</v>
      </c>
      <c r="Q106" s="41">
        <v>0</v>
      </c>
      <c r="R106" s="41">
        <v>457169.96</v>
      </c>
      <c r="S106" s="41">
        <v>0</v>
      </c>
      <c r="T106" s="41">
        <v>0</v>
      </c>
      <c r="U106" s="41">
        <v>0</v>
      </c>
      <c r="V106" s="41">
        <v>445062</v>
      </c>
      <c r="W106" s="41">
        <v>0</v>
      </c>
      <c r="X106" s="41">
        <v>0</v>
      </c>
      <c r="Y106" s="41">
        <v>0</v>
      </c>
      <c r="Z106" s="41">
        <v>445062</v>
      </c>
      <c r="AA106" s="41">
        <v>0</v>
      </c>
      <c r="AB106" s="41">
        <v>0</v>
      </c>
    </row>
    <row r="107" spans="1:28" ht="43.5" customHeight="1" x14ac:dyDescent="0.2">
      <c r="A107" s="5" t="s">
        <v>49</v>
      </c>
      <c r="B107" s="39" t="s">
        <v>256</v>
      </c>
      <c r="C107" s="39">
        <v>2022</v>
      </c>
      <c r="D107" s="39">
        <v>2024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1">
        <f t="shared" ref="Q107:AB107" si="10">Q108</f>
        <v>0</v>
      </c>
      <c r="R107" s="41">
        <f t="shared" si="10"/>
        <v>157294.1</v>
      </c>
      <c r="S107" s="41">
        <f t="shared" si="10"/>
        <v>0</v>
      </c>
      <c r="T107" s="41">
        <f t="shared" si="10"/>
        <v>0</v>
      </c>
      <c r="U107" s="41">
        <f t="shared" si="10"/>
        <v>0</v>
      </c>
      <c r="V107" s="41">
        <f t="shared" si="10"/>
        <v>154418.4</v>
      </c>
      <c r="W107" s="41">
        <f t="shared" si="10"/>
        <v>0</v>
      </c>
      <c r="X107" s="41">
        <f t="shared" si="10"/>
        <v>0</v>
      </c>
      <c r="Y107" s="41">
        <f t="shared" si="10"/>
        <v>0</v>
      </c>
      <c r="Z107" s="41">
        <f t="shared" si="10"/>
        <v>154418.4</v>
      </c>
      <c r="AA107" s="41">
        <f t="shared" si="10"/>
        <v>0</v>
      </c>
      <c r="AB107" s="41">
        <f t="shared" si="10"/>
        <v>0</v>
      </c>
    </row>
    <row r="108" spans="1:28" ht="41.25" customHeight="1" x14ac:dyDescent="0.2">
      <c r="A108" s="5" t="s">
        <v>50</v>
      </c>
      <c r="B108" s="39" t="s">
        <v>256</v>
      </c>
      <c r="C108" s="39">
        <v>2022</v>
      </c>
      <c r="D108" s="39">
        <v>2024</v>
      </c>
      <c r="E108" s="42" t="s">
        <v>51</v>
      </c>
      <c r="F108" s="42" t="s">
        <v>51</v>
      </c>
      <c r="G108" s="42" t="s">
        <v>51</v>
      </c>
      <c r="H108" s="42" t="s">
        <v>51</v>
      </c>
      <c r="I108" s="42" t="s">
        <v>51</v>
      </c>
      <c r="J108" s="42" t="s">
        <v>51</v>
      </c>
      <c r="K108" s="42" t="s">
        <v>51</v>
      </c>
      <c r="L108" s="42" t="s">
        <v>51</v>
      </c>
      <c r="M108" s="42" t="s">
        <v>51</v>
      </c>
      <c r="N108" s="42" t="s">
        <v>51</v>
      </c>
      <c r="O108" s="42" t="s">
        <v>51</v>
      </c>
      <c r="P108" s="42" t="s">
        <v>51</v>
      </c>
      <c r="Q108" s="41">
        <v>0</v>
      </c>
      <c r="R108" s="41">
        <v>157294.1</v>
      </c>
      <c r="S108" s="41">
        <v>0</v>
      </c>
      <c r="T108" s="41">
        <v>0</v>
      </c>
      <c r="U108" s="41">
        <v>0</v>
      </c>
      <c r="V108" s="41">
        <v>154418.4</v>
      </c>
      <c r="W108" s="41">
        <v>0</v>
      </c>
      <c r="X108" s="41">
        <v>0</v>
      </c>
      <c r="Y108" s="41">
        <v>0</v>
      </c>
      <c r="Z108" s="41">
        <v>154418.4</v>
      </c>
      <c r="AA108" s="41">
        <v>0</v>
      </c>
      <c r="AB108" s="41">
        <v>0</v>
      </c>
    </row>
    <row r="109" spans="1:28" ht="48.75" customHeight="1" x14ac:dyDescent="0.2">
      <c r="A109" s="5" t="s">
        <v>95</v>
      </c>
      <c r="B109" s="39" t="s">
        <v>150</v>
      </c>
      <c r="C109" s="39">
        <v>2022</v>
      </c>
      <c r="D109" s="39">
        <v>2024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1">
        <f>Q110+Q111+Q112+Q113</f>
        <v>0</v>
      </c>
      <c r="R109" s="41">
        <f>R110+R111+R112+R113</f>
        <v>94687.3</v>
      </c>
      <c r="S109" s="41">
        <f t="shared" ref="S109:T109" si="11">S110+S111+S112+S113</f>
        <v>0</v>
      </c>
      <c r="T109" s="41">
        <f t="shared" si="11"/>
        <v>0</v>
      </c>
      <c r="U109" s="41">
        <f>U110+U111</f>
        <v>0</v>
      </c>
      <c r="V109" s="41">
        <f>V110+V111+V112</f>
        <v>0</v>
      </c>
      <c r="W109" s="41">
        <f>W110+W111</f>
        <v>0</v>
      </c>
      <c r="X109" s="41">
        <f>X110+X111</f>
        <v>0</v>
      </c>
      <c r="Y109" s="41">
        <f>Y110+Y111</f>
        <v>0</v>
      </c>
      <c r="Z109" s="41">
        <f>Z110+Z111+Z112</f>
        <v>0</v>
      </c>
      <c r="AA109" s="41">
        <f>AA110+AA111</f>
        <v>0</v>
      </c>
      <c r="AB109" s="41">
        <f>AB110+AB111</f>
        <v>0</v>
      </c>
    </row>
    <row r="110" spans="1:28" ht="99" customHeight="1" x14ac:dyDescent="0.2">
      <c r="A110" s="5" t="s">
        <v>102</v>
      </c>
      <c r="B110" s="39" t="s">
        <v>150</v>
      </c>
      <c r="C110" s="39">
        <v>2022</v>
      </c>
      <c r="D110" s="39">
        <v>2022</v>
      </c>
      <c r="E110" s="42" t="s">
        <v>331</v>
      </c>
      <c r="F110" s="42" t="s">
        <v>331</v>
      </c>
      <c r="G110" s="42" t="s">
        <v>331</v>
      </c>
      <c r="H110" s="42" t="s">
        <v>415</v>
      </c>
      <c r="I110" s="42"/>
      <c r="J110" s="42"/>
      <c r="K110" s="42"/>
      <c r="L110" s="42"/>
      <c r="M110" s="42"/>
      <c r="N110" s="42"/>
      <c r="O110" s="42"/>
      <c r="P110" s="42"/>
      <c r="Q110" s="41">
        <v>0</v>
      </c>
      <c r="R110" s="41">
        <v>11195.5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</row>
    <row r="111" spans="1:28" ht="88.5" customHeight="1" x14ac:dyDescent="0.2">
      <c r="A111" s="5" t="s">
        <v>110</v>
      </c>
      <c r="B111" s="39" t="s">
        <v>150</v>
      </c>
      <c r="C111" s="39">
        <v>2022</v>
      </c>
      <c r="D111" s="39">
        <v>2022</v>
      </c>
      <c r="E111" s="42" t="s">
        <v>332</v>
      </c>
      <c r="F111" s="42" t="s">
        <v>332</v>
      </c>
      <c r="G111" s="42" t="s">
        <v>332</v>
      </c>
      <c r="H111" s="42" t="s">
        <v>415</v>
      </c>
      <c r="I111" s="42"/>
      <c r="J111" s="42"/>
      <c r="K111" s="42"/>
      <c r="L111" s="42"/>
      <c r="M111" s="42"/>
      <c r="N111" s="42"/>
      <c r="O111" s="42"/>
      <c r="P111" s="42"/>
      <c r="Q111" s="41">
        <v>0</v>
      </c>
      <c r="R111" s="41">
        <v>648.91999999999996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</row>
    <row r="112" spans="1:28" ht="66.75" customHeight="1" x14ac:dyDescent="0.2">
      <c r="A112" s="5" t="s">
        <v>111</v>
      </c>
      <c r="B112" s="39" t="s">
        <v>386</v>
      </c>
      <c r="C112" s="39">
        <v>2022</v>
      </c>
      <c r="D112" s="39">
        <v>2022</v>
      </c>
      <c r="E112" s="42" t="s">
        <v>704</v>
      </c>
      <c r="F112" s="42" t="s">
        <v>704</v>
      </c>
      <c r="G112" s="42" t="s">
        <v>704</v>
      </c>
      <c r="H112" s="42" t="s">
        <v>704</v>
      </c>
      <c r="I112" s="42"/>
      <c r="J112" s="42"/>
      <c r="K112" s="42"/>
      <c r="L112" s="42"/>
      <c r="M112" s="42"/>
      <c r="N112" s="42"/>
      <c r="O112" s="42"/>
      <c r="P112" s="42"/>
      <c r="Q112" s="41">
        <v>0</v>
      </c>
      <c r="R112" s="41">
        <v>82842.880000000005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</row>
    <row r="113" spans="1:104" ht="89.25" customHeight="1" x14ac:dyDescent="0.2">
      <c r="A113" s="5" t="s">
        <v>392</v>
      </c>
      <c r="B113" s="39" t="s">
        <v>386</v>
      </c>
      <c r="C113" s="39">
        <v>2022</v>
      </c>
      <c r="D113" s="39">
        <v>2024</v>
      </c>
      <c r="E113" s="42"/>
      <c r="F113" s="53"/>
      <c r="G113" s="53"/>
      <c r="H113" s="42" t="s">
        <v>393</v>
      </c>
      <c r="I113" s="42"/>
      <c r="J113" s="42"/>
      <c r="K113" s="42"/>
      <c r="L113" s="42"/>
      <c r="M113" s="42"/>
      <c r="N113" s="42"/>
      <c r="O113" s="42"/>
      <c r="P113" s="42"/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</row>
    <row r="114" spans="1:104" s="59" customFormat="1" ht="48" customHeight="1" x14ac:dyDescent="0.2">
      <c r="A114" s="7" t="s">
        <v>209</v>
      </c>
      <c r="B114" s="16" t="s">
        <v>172</v>
      </c>
      <c r="C114" s="16">
        <v>2022</v>
      </c>
      <c r="D114" s="16">
        <v>2024</v>
      </c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8"/>
      <c r="Q114" s="3">
        <f>Q116+Q115+Q118</f>
        <v>279867.3</v>
      </c>
      <c r="R114" s="3">
        <f>R116+R115+R118</f>
        <v>700152.70000000007</v>
      </c>
      <c r="S114" s="3">
        <f t="shared" ref="S114:AB114" si="12">S116</f>
        <v>0</v>
      </c>
      <c r="T114" s="3">
        <f t="shared" si="12"/>
        <v>712005.3</v>
      </c>
      <c r="U114" s="3">
        <f t="shared" si="12"/>
        <v>0</v>
      </c>
      <c r="V114" s="3">
        <f t="shared" si="12"/>
        <v>620697</v>
      </c>
      <c r="W114" s="3">
        <f t="shared" si="12"/>
        <v>0</v>
      </c>
      <c r="X114" s="3">
        <f t="shared" si="12"/>
        <v>756347.3</v>
      </c>
      <c r="Y114" s="3">
        <f t="shared" si="12"/>
        <v>0</v>
      </c>
      <c r="Z114" s="3">
        <f t="shared" si="12"/>
        <v>620697</v>
      </c>
      <c r="AA114" s="3">
        <f t="shared" si="12"/>
        <v>0</v>
      </c>
      <c r="AB114" s="3">
        <f t="shared" si="12"/>
        <v>788336.9</v>
      </c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</row>
    <row r="115" spans="1:104" ht="112.5" customHeight="1" x14ac:dyDescent="0.2">
      <c r="A115" s="5" t="s">
        <v>363</v>
      </c>
      <c r="B115" s="39" t="s">
        <v>172</v>
      </c>
      <c r="C115" s="39">
        <v>2022</v>
      </c>
      <c r="D115" s="39">
        <v>2024</v>
      </c>
      <c r="E115" s="42"/>
      <c r="F115" s="42" t="s">
        <v>364</v>
      </c>
      <c r="G115" s="42" t="s">
        <v>364</v>
      </c>
      <c r="H115" s="42" t="s">
        <v>365</v>
      </c>
      <c r="I115" s="42"/>
      <c r="J115" s="42" t="s">
        <v>465</v>
      </c>
      <c r="K115" s="42" t="s">
        <v>465</v>
      </c>
      <c r="L115" s="42" t="s">
        <v>465</v>
      </c>
      <c r="M115" s="42"/>
      <c r="N115" s="42"/>
      <c r="O115" s="42"/>
      <c r="P115" s="10"/>
      <c r="Q115" s="41">
        <v>0</v>
      </c>
      <c r="R115" s="41">
        <v>119.8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</row>
    <row r="116" spans="1:104" ht="118.5" customHeight="1" x14ac:dyDescent="0.2">
      <c r="A116" s="5" t="s">
        <v>463</v>
      </c>
      <c r="B116" s="39" t="s">
        <v>172</v>
      </c>
      <c r="C116" s="39">
        <v>2022</v>
      </c>
      <c r="D116" s="39">
        <v>2024</v>
      </c>
      <c r="E116" s="42" t="s">
        <v>136</v>
      </c>
      <c r="F116" s="42" t="s">
        <v>136</v>
      </c>
      <c r="G116" s="42" t="s">
        <v>136</v>
      </c>
      <c r="H116" s="42" t="s">
        <v>136</v>
      </c>
      <c r="I116" s="42" t="s">
        <v>136</v>
      </c>
      <c r="J116" s="42" t="s">
        <v>136</v>
      </c>
      <c r="K116" s="42" t="s">
        <v>136</v>
      </c>
      <c r="L116" s="42" t="s">
        <v>136</v>
      </c>
      <c r="M116" s="42" t="s">
        <v>136</v>
      </c>
      <c r="N116" s="42" t="s">
        <v>136</v>
      </c>
      <c r="O116" s="42" t="s">
        <v>136</v>
      </c>
      <c r="P116" s="42" t="s">
        <v>136</v>
      </c>
      <c r="Q116" s="41">
        <v>0</v>
      </c>
      <c r="R116" s="41">
        <v>611653.80000000005</v>
      </c>
      <c r="S116" s="41">
        <v>0</v>
      </c>
      <c r="T116" s="41">
        <v>712005.3</v>
      </c>
      <c r="U116" s="41">
        <v>0</v>
      </c>
      <c r="V116" s="41">
        <v>620697</v>
      </c>
      <c r="W116" s="41">
        <v>0</v>
      </c>
      <c r="X116" s="41">
        <v>756347.3</v>
      </c>
      <c r="Y116" s="41">
        <v>0</v>
      </c>
      <c r="Z116" s="41">
        <v>620697</v>
      </c>
      <c r="AA116" s="41">
        <v>0</v>
      </c>
      <c r="AB116" s="41">
        <v>788336.9</v>
      </c>
    </row>
    <row r="117" spans="1:104" ht="133.5" customHeight="1" x14ac:dyDescent="0.2">
      <c r="A117" s="5" t="s">
        <v>464</v>
      </c>
      <c r="B117" s="39" t="s">
        <v>210</v>
      </c>
      <c r="C117" s="39">
        <v>2022</v>
      </c>
      <c r="D117" s="39">
        <v>2024</v>
      </c>
      <c r="E117" s="42" t="s">
        <v>211</v>
      </c>
      <c r="F117" s="42" t="s">
        <v>211</v>
      </c>
      <c r="G117" s="42" t="s">
        <v>211</v>
      </c>
      <c r="H117" s="42" t="s">
        <v>211</v>
      </c>
      <c r="I117" s="42" t="s">
        <v>211</v>
      </c>
      <c r="J117" s="42" t="s">
        <v>212</v>
      </c>
      <c r="K117" s="42" t="s">
        <v>211</v>
      </c>
      <c r="L117" s="42" t="s">
        <v>211</v>
      </c>
      <c r="M117" s="42" t="s">
        <v>211</v>
      </c>
      <c r="N117" s="42" t="s">
        <v>211</v>
      </c>
      <c r="O117" s="42" t="s">
        <v>211</v>
      </c>
      <c r="P117" s="42" t="s">
        <v>378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15838</v>
      </c>
      <c r="W117" s="41">
        <v>0</v>
      </c>
      <c r="X117" s="41">
        <v>0</v>
      </c>
      <c r="Y117" s="41">
        <v>0</v>
      </c>
      <c r="Z117" s="41">
        <v>15838</v>
      </c>
      <c r="AA117" s="41">
        <v>0</v>
      </c>
      <c r="AB117" s="41">
        <v>0</v>
      </c>
    </row>
    <row r="118" spans="1:104" ht="41.25" customHeight="1" x14ac:dyDescent="0.2">
      <c r="A118" s="5" t="s">
        <v>466</v>
      </c>
      <c r="B118" s="39" t="s">
        <v>210</v>
      </c>
      <c r="C118" s="39"/>
      <c r="D118" s="39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1">
        <f>Q119</f>
        <v>279867.3</v>
      </c>
      <c r="R118" s="41">
        <f>R119</f>
        <v>88379.1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</row>
    <row r="119" spans="1:104" ht="98.25" customHeight="1" x14ac:dyDescent="0.2">
      <c r="A119" s="5" t="s">
        <v>467</v>
      </c>
      <c r="B119" s="39" t="s">
        <v>210</v>
      </c>
      <c r="C119" s="39">
        <v>2022</v>
      </c>
      <c r="D119" s="39">
        <v>2022</v>
      </c>
      <c r="E119" s="42"/>
      <c r="F119" s="42"/>
      <c r="G119" s="42" t="s">
        <v>468</v>
      </c>
      <c r="H119" s="42" t="s">
        <v>457</v>
      </c>
      <c r="I119" s="42"/>
      <c r="J119" s="42"/>
      <c r="K119" s="42"/>
      <c r="L119" s="42"/>
      <c r="M119" s="42"/>
      <c r="N119" s="42"/>
      <c r="O119" s="42"/>
      <c r="P119" s="42"/>
      <c r="Q119" s="41">
        <v>279867.3</v>
      </c>
      <c r="R119" s="41">
        <v>88379.1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</row>
    <row r="120" spans="1:104" s="59" customFormat="1" ht="51" customHeight="1" x14ac:dyDescent="0.2">
      <c r="A120" s="7" t="s">
        <v>213</v>
      </c>
      <c r="B120" s="16" t="s">
        <v>214</v>
      </c>
      <c r="C120" s="16">
        <v>2022</v>
      </c>
      <c r="D120" s="16">
        <v>2024</v>
      </c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8"/>
      <c r="Q120" s="3">
        <f>Q121+Q123</f>
        <v>103770.13500000001</v>
      </c>
      <c r="R120" s="3">
        <f>R121+R123</f>
        <v>773726.76</v>
      </c>
      <c r="S120" s="3">
        <f t="shared" ref="S120:X120" si="13">S121+S123</f>
        <v>0</v>
      </c>
      <c r="T120" s="3">
        <f t="shared" si="13"/>
        <v>0</v>
      </c>
      <c r="U120" s="3">
        <f t="shared" si="13"/>
        <v>99788.3</v>
      </c>
      <c r="V120" s="3">
        <f t="shared" si="13"/>
        <v>765864.5</v>
      </c>
      <c r="W120" s="3">
        <f t="shared" si="13"/>
        <v>0</v>
      </c>
      <c r="X120" s="3">
        <f t="shared" si="13"/>
        <v>0</v>
      </c>
      <c r="Y120" s="3">
        <f>Y121+Y123</f>
        <v>99788.3</v>
      </c>
      <c r="Z120" s="3">
        <f>Z121+Z123</f>
        <v>765864.5</v>
      </c>
      <c r="AA120" s="3">
        <f>AA121+AA123</f>
        <v>0</v>
      </c>
      <c r="AB120" s="3">
        <f>AB121+AB123</f>
        <v>0</v>
      </c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</row>
    <row r="121" spans="1:104" ht="83.25" customHeight="1" x14ac:dyDescent="0.2">
      <c r="A121" s="5" t="s">
        <v>374</v>
      </c>
      <c r="B121" s="39" t="s">
        <v>214</v>
      </c>
      <c r="C121" s="39">
        <v>2022</v>
      </c>
      <c r="D121" s="39">
        <v>2024</v>
      </c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1">
        <f t="shared" ref="Q121:AB121" si="14">Q122</f>
        <v>0</v>
      </c>
      <c r="R121" s="41">
        <v>746196.5</v>
      </c>
      <c r="S121" s="41">
        <f t="shared" si="14"/>
        <v>0</v>
      </c>
      <c r="T121" s="41">
        <f t="shared" si="14"/>
        <v>0</v>
      </c>
      <c r="U121" s="41">
        <f t="shared" si="14"/>
        <v>0</v>
      </c>
      <c r="V121" s="41">
        <f t="shared" si="14"/>
        <v>734352.4</v>
      </c>
      <c r="W121" s="41">
        <f t="shared" si="14"/>
        <v>0</v>
      </c>
      <c r="X121" s="41">
        <f t="shared" si="14"/>
        <v>0</v>
      </c>
      <c r="Y121" s="41">
        <f t="shared" si="14"/>
        <v>0</v>
      </c>
      <c r="Z121" s="41">
        <f t="shared" si="14"/>
        <v>734352.4</v>
      </c>
      <c r="AA121" s="41">
        <f t="shared" si="14"/>
        <v>0</v>
      </c>
      <c r="AB121" s="41">
        <f t="shared" si="14"/>
        <v>0</v>
      </c>
    </row>
    <row r="122" spans="1:104" ht="39.75" customHeight="1" x14ac:dyDescent="0.2">
      <c r="A122" s="5" t="s">
        <v>375</v>
      </c>
      <c r="B122" s="39" t="s">
        <v>150</v>
      </c>
      <c r="C122" s="39">
        <v>2022</v>
      </c>
      <c r="D122" s="39">
        <v>2024</v>
      </c>
      <c r="E122" s="42" t="s">
        <v>137</v>
      </c>
      <c r="F122" s="42" t="s">
        <v>137</v>
      </c>
      <c r="G122" s="42" t="s">
        <v>137</v>
      </c>
      <c r="H122" s="42" t="s">
        <v>137</v>
      </c>
      <c r="I122" s="42" t="s">
        <v>137</v>
      </c>
      <c r="J122" s="42" t="s">
        <v>137</v>
      </c>
      <c r="K122" s="42" t="s">
        <v>137</v>
      </c>
      <c r="L122" s="42" t="s">
        <v>137</v>
      </c>
      <c r="M122" s="42" t="s">
        <v>137</v>
      </c>
      <c r="N122" s="42" t="s">
        <v>137</v>
      </c>
      <c r="O122" s="42" t="s">
        <v>137</v>
      </c>
      <c r="P122" s="42" t="s">
        <v>137</v>
      </c>
      <c r="Q122" s="41">
        <v>0</v>
      </c>
      <c r="R122" s="41">
        <v>741051</v>
      </c>
      <c r="S122" s="41">
        <v>0</v>
      </c>
      <c r="T122" s="41">
        <v>0</v>
      </c>
      <c r="U122" s="41">
        <v>0</v>
      </c>
      <c r="V122" s="41">
        <v>734352.4</v>
      </c>
      <c r="W122" s="41">
        <v>0</v>
      </c>
      <c r="X122" s="41">
        <v>0</v>
      </c>
      <c r="Y122" s="41">
        <v>0</v>
      </c>
      <c r="Z122" s="41">
        <v>734352.4</v>
      </c>
      <c r="AA122" s="41">
        <v>0</v>
      </c>
      <c r="AB122" s="41">
        <v>0</v>
      </c>
    </row>
    <row r="123" spans="1:104" ht="66.75" customHeight="1" x14ac:dyDescent="0.2">
      <c r="A123" s="5" t="s">
        <v>376</v>
      </c>
      <c r="B123" s="39" t="s">
        <v>150</v>
      </c>
      <c r="C123" s="39">
        <v>2022</v>
      </c>
      <c r="D123" s="39">
        <v>2024</v>
      </c>
      <c r="E123" s="42" t="s">
        <v>366</v>
      </c>
      <c r="F123" s="42" t="s">
        <v>366</v>
      </c>
      <c r="G123" s="42" t="s">
        <v>366</v>
      </c>
      <c r="H123" s="42" t="s">
        <v>366</v>
      </c>
      <c r="I123" s="42" t="s">
        <v>366</v>
      </c>
      <c r="J123" s="42" t="s">
        <v>366</v>
      </c>
      <c r="K123" s="42" t="s">
        <v>366</v>
      </c>
      <c r="L123" s="42" t="s">
        <v>366</v>
      </c>
      <c r="M123" s="42" t="s">
        <v>366</v>
      </c>
      <c r="N123" s="42" t="s">
        <v>366</v>
      </c>
      <c r="O123" s="42" t="s">
        <v>366</v>
      </c>
      <c r="P123" s="42" t="s">
        <v>377</v>
      </c>
      <c r="Q123" s="41">
        <v>103770.13500000001</v>
      </c>
      <c r="R123" s="41">
        <v>27530.26</v>
      </c>
      <c r="S123" s="41">
        <v>0</v>
      </c>
      <c r="T123" s="41">
        <v>0</v>
      </c>
      <c r="U123" s="41">
        <v>99788.3</v>
      </c>
      <c r="V123" s="41">
        <v>31512.1</v>
      </c>
      <c r="W123" s="41">
        <v>0</v>
      </c>
      <c r="X123" s="41">
        <v>0</v>
      </c>
      <c r="Y123" s="41">
        <v>99788.3</v>
      </c>
      <c r="Z123" s="41">
        <v>31512.1</v>
      </c>
      <c r="AA123" s="41">
        <v>0</v>
      </c>
      <c r="AB123" s="41">
        <v>0</v>
      </c>
    </row>
    <row r="124" spans="1:104" s="59" customFormat="1" ht="57" customHeight="1" x14ac:dyDescent="0.2">
      <c r="A124" s="7" t="s">
        <v>215</v>
      </c>
      <c r="B124" s="16" t="s">
        <v>216</v>
      </c>
      <c r="C124" s="16">
        <v>2022</v>
      </c>
      <c r="D124" s="16">
        <v>2024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8"/>
      <c r="Q124" s="3">
        <f>Q125+Q126+Q128</f>
        <v>103644.5</v>
      </c>
      <c r="R124" s="3">
        <f>R125+R126+R127+R128+R129</f>
        <v>370662.39999999997</v>
      </c>
      <c r="S124" s="3">
        <f t="shared" ref="S124:AB124" si="15">S125+S126</f>
        <v>0</v>
      </c>
      <c r="T124" s="3">
        <f t="shared" si="15"/>
        <v>0</v>
      </c>
      <c r="U124" s="3">
        <f t="shared" si="15"/>
        <v>90630</v>
      </c>
      <c r="V124" s="3">
        <f t="shared" si="15"/>
        <v>318401</v>
      </c>
      <c r="W124" s="3">
        <f t="shared" si="15"/>
        <v>0</v>
      </c>
      <c r="X124" s="3">
        <f t="shared" si="15"/>
        <v>0</v>
      </c>
      <c r="Y124" s="3">
        <f t="shared" si="15"/>
        <v>90630</v>
      </c>
      <c r="Z124" s="3">
        <f t="shared" si="15"/>
        <v>318401</v>
      </c>
      <c r="AA124" s="3">
        <f t="shared" si="15"/>
        <v>0</v>
      </c>
      <c r="AB124" s="3">
        <f t="shared" si="15"/>
        <v>0</v>
      </c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</row>
    <row r="125" spans="1:104" ht="168" customHeight="1" x14ac:dyDescent="0.2">
      <c r="A125" s="5" t="s">
        <v>65</v>
      </c>
      <c r="B125" s="39" t="s">
        <v>216</v>
      </c>
      <c r="C125" s="39">
        <v>2022</v>
      </c>
      <c r="D125" s="39">
        <v>2024</v>
      </c>
      <c r="E125" s="42" t="s">
        <v>234</v>
      </c>
      <c r="F125" s="42" t="s">
        <v>234</v>
      </c>
      <c r="G125" s="42" t="s">
        <v>234</v>
      </c>
      <c r="H125" s="42" t="s">
        <v>234</v>
      </c>
      <c r="I125" s="42"/>
      <c r="J125" s="42" t="s">
        <v>234</v>
      </c>
      <c r="K125" s="42" t="s">
        <v>234</v>
      </c>
      <c r="L125" s="42" t="s">
        <v>234</v>
      </c>
      <c r="M125" s="42"/>
      <c r="N125" s="42" t="s">
        <v>234</v>
      </c>
      <c r="O125" s="42" t="s">
        <v>234</v>
      </c>
      <c r="P125" s="42" t="s">
        <v>234</v>
      </c>
      <c r="Q125" s="41">
        <v>91200</v>
      </c>
      <c r="R125" s="41">
        <v>30588.61</v>
      </c>
      <c r="S125" s="41">
        <v>0</v>
      </c>
      <c r="T125" s="41">
        <v>0</v>
      </c>
      <c r="U125" s="41">
        <v>90630</v>
      </c>
      <c r="V125" s="41">
        <v>28620</v>
      </c>
      <c r="W125" s="41">
        <v>0</v>
      </c>
      <c r="X125" s="41">
        <v>0</v>
      </c>
      <c r="Y125" s="41">
        <v>90630</v>
      </c>
      <c r="Z125" s="41">
        <v>28620</v>
      </c>
      <c r="AA125" s="41">
        <v>0</v>
      </c>
      <c r="AB125" s="41">
        <v>0</v>
      </c>
    </row>
    <row r="126" spans="1:104" ht="68.25" customHeight="1" x14ac:dyDescent="0.2">
      <c r="A126" s="5" t="s">
        <v>139</v>
      </c>
      <c r="B126" s="39" t="s">
        <v>216</v>
      </c>
      <c r="C126" s="39">
        <v>2022</v>
      </c>
      <c r="D126" s="39">
        <v>2024</v>
      </c>
      <c r="E126" s="42" t="s">
        <v>138</v>
      </c>
      <c r="F126" s="42" t="s">
        <v>138</v>
      </c>
      <c r="G126" s="42" t="s">
        <v>138</v>
      </c>
      <c r="H126" s="42" t="s">
        <v>138</v>
      </c>
      <c r="I126" s="42" t="s">
        <v>138</v>
      </c>
      <c r="J126" s="42" t="s">
        <v>138</v>
      </c>
      <c r="K126" s="42" t="s">
        <v>138</v>
      </c>
      <c r="L126" s="42" t="s">
        <v>138</v>
      </c>
      <c r="M126" s="42" t="s">
        <v>138</v>
      </c>
      <c r="N126" s="42" t="s">
        <v>138</v>
      </c>
      <c r="O126" s="42" t="s">
        <v>138</v>
      </c>
      <c r="P126" s="42" t="s">
        <v>138</v>
      </c>
      <c r="Q126" s="41">
        <v>0</v>
      </c>
      <c r="R126" s="41">
        <v>289781</v>
      </c>
      <c r="S126" s="41">
        <v>0</v>
      </c>
      <c r="T126" s="41">
        <v>0</v>
      </c>
      <c r="U126" s="41">
        <v>0</v>
      </c>
      <c r="V126" s="41">
        <v>289781</v>
      </c>
      <c r="W126" s="41">
        <v>0</v>
      </c>
      <c r="X126" s="41">
        <v>0</v>
      </c>
      <c r="Y126" s="41">
        <v>0</v>
      </c>
      <c r="Z126" s="41">
        <v>289781</v>
      </c>
      <c r="AA126" s="41">
        <v>0</v>
      </c>
      <c r="AB126" s="41">
        <v>0</v>
      </c>
    </row>
    <row r="127" spans="1:104" ht="75" customHeight="1" x14ac:dyDescent="0.2">
      <c r="A127" s="5" t="s">
        <v>470</v>
      </c>
      <c r="B127" s="39" t="s">
        <v>216</v>
      </c>
      <c r="C127" s="39">
        <v>2022</v>
      </c>
      <c r="D127" s="39">
        <v>2022</v>
      </c>
      <c r="E127" s="42"/>
      <c r="F127" s="42" t="s">
        <v>471</v>
      </c>
      <c r="G127" s="42" t="s">
        <v>471</v>
      </c>
      <c r="H127" s="42" t="s">
        <v>471</v>
      </c>
      <c r="I127" s="42"/>
      <c r="J127" s="42"/>
      <c r="K127" s="42"/>
      <c r="L127" s="42"/>
      <c r="M127" s="42"/>
      <c r="N127" s="42"/>
      <c r="O127" s="42"/>
      <c r="P127" s="42"/>
      <c r="Q127" s="41">
        <v>0</v>
      </c>
      <c r="R127" s="41">
        <v>48.35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</row>
    <row r="128" spans="1:104" s="61" customFormat="1" ht="244.5" customHeight="1" x14ac:dyDescent="0.2">
      <c r="A128" s="5" t="s">
        <v>469</v>
      </c>
      <c r="B128" s="39" t="s">
        <v>256</v>
      </c>
      <c r="C128" s="39">
        <v>2022</v>
      </c>
      <c r="D128" s="39">
        <v>2022</v>
      </c>
      <c r="E128" s="42"/>
      <c r="F128" s="42" t="s">
        <v>708</v>
      </c>
      <c r="G128" s="42" t="s">
        <v>708</v>
      </c>
      <c r="H128" s="42" t="s">
        <v>708</v>
      </c>
      <c r="I128" s="42"/>
      <c r="J128" s="53"/>
      <c r="K128" s="53"/>
      <c r="L128" s="53"/>
      <c r="M128" s="42"/>
      <c r="N128" s="42"/>
      <c r="O128" s="42"/>
      <c r="P128" s="42"/>
      <c r="Q128" s="41">
        <v>12444.5</v>
      </c>
      <c r="R128" s="41">
        <v>1244.44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</row>
    <row r="129" spans="1:104" s="61" customFormat="1" ht="102" customHeight="1" x14ac:dyDescent="0.2">
      <c r="A129" s="5" t="s">
        <v>895</v>
      </c>
      <c r="B129" s="48" t="s">
        <v>256</v>
      </c>
      <c r="C129" s="48">
        <v>2022</v>
      </c>
      <c r="D129" s="48">
        <v>2022</v>
      </c>
      <c r="E129" s="47"/>
      <c r="F129" s="47"/>
      <c r="G129" s="47"/>
      <c r="H129" s="68" t="s">
        <v>896</v>
      </c>
      <c r="I129" s="47"/>
      <c r="J129" s="53"/>
      <c r="K129" s="53"/>
      <c r="L129" s="53"/>
      <c r="M129" s="47"/>
      <c r="N129" s="47"/>
      <c r="O129" s="47"/>
      <c r="P129" s="47"/>
      <c r="Q129" s="49">
        <v>0</v>
      </c>
      <c r="R129" s="49">
        <v>49000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v>0</v>
      </c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</row>
    <row r="130" spans="1:104" s="59" customFormat="1" ht="69" customHeight="1" x14ac:dyDescent="0.2">
      <c r="A130" s="7" t="s">
        <v>217</v>
      </c>
      <c r="B130" s="16" t="s">
        <v>150</v>
      </c>
      <c r="C130" s="16">
        <v>2022</v>
      </c>
      <c r="D130" s="16">
        <v>2024</v>
      </c>
      <c r="E130" s="80" t="s">
        <v>218</v>
      </c>
      <c r="F130" s="80"/>
      <c r="G130" s="80"/>
      <c r="H130" s="80"/>
      <c r="I130" s="80" t="s">
        <v>218</v>
      </c>
      <c r="J130" s="80"/>
      <c r="K130" s="80"/>
      <c r="L130" s="80"/>
      <c r="M130" s="80" t="s">
        <v>218</v>
      </c>
      <c r="N130" s="80"/>
      <c r="O130" s="80"/>
      <c r="P130" s="80"/>
      <c r="Q130" s="3">
        <v>1029362</v>
      </c>
      <c r="R130" s="3">
        <v>4107113.3</v>
      </c>
      <c r="S130" s="3">
        <v>0</v>
      </c>
      <c r="T130" s="3">
        <v>0</v>
      </c>
      <c r="U130" s="3">
        <v>999676.4</v>
      </c>
      <c r="V130" s="3">
        <v>3006212.1</v>
      </c>
      <c r="W130" s="3">
        <v>0</v>
      </c>
      <c r="X130" s="3">
        <v>0</v>
      </c>
      <c r="Y130" s="3">
        <v>1004738.2</v>
      </c>
      <c r="Z130" s="3">
        <v>3506212.1</v>
      </c>
      <c r="AA130" s="3">
        <v>0</v>
      </c>
      <c r="AB130" s="3">
        <v>0</v>
      </c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</row>
    <row r="131" spans="1:104" s="59" customFormat="1" ht="45.75" customHeight="1" x14ac:dyDescent="0.2">
      <c r="A131" s="7" t="s">
        <v>219</v>
      </c>
      <c r="B131" s="16" t="s">
        <v>150</v>
      </c>
      <c r="C131" s="16">
        <v>2022</v>
      </c>
      <c r="D131" s="16">
        <v>2024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8"/>
      <c r="Q131" s="3">
        <f>Q132+Q135+Q138</f>
        <v>0</v>
      </c>
      <c r="R131" s="3">
        <f t="shared" ref="R131:AB131" si="16">R132+R135+R138</f>
        <v>210059.1</v>
      </c>
      <c r="S131" s="3">
        <f t="shared" si="16"/>
        <v>0</v>
      </c>
      <c r="T131" s="3">
        <f t="shared" si="16"/>
        <v>0</v>
      </c>
      <c r="U131" s="3">
        <f t="shared" si="16"/>
        <v>0</v>
      </c>
      <c r="V131" s="3">
        <f t="shared" si="16"/>
        <v>210059.1</v>
      </c>
      <c r="W131" s="3">
        <f t="shared" si="16"/>
        <v>0</v>
      </c>
      <c r="X131" s="3">
        <f t="shared" si="16"/>
        <v>0</v>
      </c>
      <c r="Y131" s="3">
        <f t="shared" si="16"/>
        <v>0</v>
      </c>
      <c r="Z131" s="3">
        <f t="shared" si="16"/>
        <v>210059.1</v>
      </c>
      <c r="AA131" s="3">
        <f t="shared" si="16"/>
        <v>0</v>
      </c>
      <c r="AB131" s="3">
        <f t="shared" si="16"/>
        <v>0</v>
      </c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</row>
    <row r="132" spans="1:104" ht="86.25" customHeight="1" x14ac:dyDescent="0.2">
      <c r="A132" s="5" t="s">
        <v>367</v>
      </c>
      <c r="B132" s="39" t="s">
        <v>150</v>
      </c>
      <c r="C132" s="39">
        <v>2022</v>
      </c>
      <c r="D132" s="39">
        <v>2024</v>
      </c>
      <c r="E132" s="44" t="s">
        <v>761</v>
      </c>
      <c r="F132" s="44" t="s">
        <v>761</v>
      </c>
      <c r="G132" s="44" t="s">
        <v>761</v>
      </c>
      <c r="H132" s="44" t="s">
        <v>761</v>
      </c>
      <c r="I132" s="44" t="s">
        <v>761</v>
      </c>
      <c r="J132" s="44" t="s">
        <v>761</v>
      </c>
      <c r="K132" s="44" t="s">
        <v>761</v>
      </c>
      <c r="L132" s="44" t="s">
        <v>761</v>
      </c>
      <c r="M132" s="44" t="s">
        <v>761</v>
      </c>
      <c r="N132" s="44" t="s">
        <v>761</v>
      </c>
      <c r="O132" s="44" t="s">
        <v>761</v>
      </c>
      <c r="P132" s="44" t="s">
        <v>761</v>
      </c>
      <c r="Q132" s="41">
        <v>0</v>
      </c>
      <c r="R132" s="41">
        <f>R133+R134</f>
        <v>6435</v>
      </c>
      <c r="S132" s="41">
        <f t="shared" ref="S132:AA132" si="17">S133+S134</f>
        <v>0</v>
      </c>
      <c r="T132" s="41">
        <f t="shared" si="17"/>
        <v>0</v>
      </c>
      <c r="U132" s="41">
        <f t="shared" si="17"/>
        <v>0</v>
      </c>
      <c r="V132" s="41">
        <f t="shared" si="17"/>
        <v>6411</v>
      </c>
      <c r="W132" s="41">
        <f t="shared" si="17"/>
        <v>0</v>
      </c>
      <c r="X132" s="41">
        <f t="shared" si="17"/>
        <v>0</v>
      </c>
      <c r="Y132" s="41">
        <f t="shared" si="17"/>
        <v>0</v>
      </c>
      <c r="Z132" s="41">
        <f t="shared" si="17"/>
        <v>6411</v>
      </c>
      <c r="AA132" s="41">
        <f t="shared" si="17"/>
        <v>0</v>
      </c>
      <c r="AB132" s="41">
        <v>0</v>
      </c>
    </row>
    <row r="133" spans="1:104" ht="54" hidden="1" customHeight="1" x14ac:dyDescent="0.2">
      <c r="A133" s="5" t="s">
        <v>409</v>
      </c>
      <c r="B133" s="39" t="s">
        <v>150</v>
      </c>
      <c r="C133" s="39">
        <v>2022</v>
      </c>
      <c r="D133" s="39">
        <v>2024</v>
      </c>
      <c r="E133" s="42" t="s">
        <v>418</v>
      </c>
      <c r="F133" s="42" t="s">
        <v>418</v>
      </c>
      <c r="G133" s="42" t="s">
        <v>418</v>
      </c>
      <c r="H133" s="42" t="s">
        <v>418</v>
      </c>
      <c r="I133" s="42" t="s">
        <v>418</v>
      </c>
      <c r="J133" s="42" t="s">
        <v>418</v>
      </c>
      <c r="K133" s="42" t="s">
        <v>418</v>
      </c>
      <c r="L133" s="42" t="s">
        <v>418</v>
      </c>
      <c r="M133" s="42" t="s">
        <v>418</v>
      </c>
      <c r="N133" s="42" t="s">
        <v>418</v>
      </c>
      <c r="O133" s="42" t="s">
        <v>418</v>
      </c>
      <c r="P133" s="42" t="s">
        <v>418</v>
      </c>
      <c r="Q133" s="41">
        <v>0</v>
      </c>
      <c r="R133" s="41">
        <v>2018.81</v>
      </c>
      <c r="S133" s="41">
        <v>0</v>
      </c>
      <c r="T133" s="41">
        <v>0</v>
      </c>
      <c r="U133" s="41">
        <v>0</v>
      </c>
      <c r="V133" s="41">
        <v>1411</v>
      </c>
      <c r="W133" s="41">
        <v>0</v>
      </c>
      <c r="X133" s="41">
        <v>0</v>
      </c>
      <c r="Y133" s="41">
        <v>0</v>
      </c>
      <c r="Z133" s="41">
        <v>1411</v>
      </c>
      <c r="AA133" s="41">
        <v>0</v>
      </c>
      <c r="AB133" s="41">
        <v>0</v>
      </c>
    </row>
    <row r="134" spans="1:104" ht="64.5" hidden="1" customHeight="1" x14ac:dyDescent="0.2">
      <c r="A134" s="5" t="s">
        <v>368</v>
      </c>
      <c r="B134" s="39" t="s">
        <v>150</v>
      </c>
      <c r="C134" s="39">
        <v>2022</v>
      </c>
      <c r="D134" s="39">
        <v>2024</v>
      </c>
      <c r="E134" s="42" t="s">
        <v>360</v>
      </c>
      <c r="F134" s="42" t="s">
        <v>361</v>
      </c>
      <c r="G134" s="42" t="s">
        <v>361</v>
      </c>
      <c r="H134" s="42" t="s">
        <v>361</v>
      </c>
      <c r="I134" s="42" t="s">
        <v>360</v>
      </c>
      <c r="J134" s="42" t="s">
        <v>361</v>
      </c>
      <c r="K134" s="42" t="s">
        <v>361</v>
      </c>
      <c r="L134" s="42" t="s">
        <v>361</v>
      </c>
      <c r="M134" s="42" t="s">
        <v>360</v>
      </c>
      <c r="N134" s="42" t="s">
        <v>361</v>
      </c>
      <c r="O134" s="42" t="s">
        <v>361</v>
      </c>
      <c r="P134" s="42" t="s">
        <v>361</v>
      </c>
      <c r="Q134" s="41">
        <v>0</v>
      </c>
      <c r="R134" s="41">
        <v>4416.1899999999996</v>
      </c>
      <c r="S134" s="41">
        <v>0</v>
      </c>
      <c r="T134" s="41">
        <v>0</v>
      </c>
      <c r="U134" s="41">
        <v>0</v>
      </c>
      <c r="V134" s="41">
        <v>5000</v>
      </c>
      <c r="W134" s="41">
        <v>0</v>
      </c>
      <c r="X134" s="41">
        <v>0</v>
      </c>
      <c r="Y134" s="41">
        <v>0</v>
      </c>
      <c r="Z134" s="41">
        <v>5000</v>
      </c>
      <c r="AA134" s="41">
        <v>0</v>
      </c>
      <c r="AB134" s="41">
        <v>0</v>
      </c>
    </row>
    <row r="135" spans="1:104" ht="118.5" customHeight="1" x14ac:dyDescent="0.2">
      <c r="A135" s="5" t="s">
        <v>369</v>
      </c>
      <c r="B135" s="39" t="s">
        <v>150</v>
      </c>
      <c r="C135" s="39">
        <v>2022</v>
      </c>
      <c r="D135" s="39">
        <v>2024</v>
      </c>
      <c r="E135" s="44" t="s">
        <v>762</v>
      </c>
      <c r="F135" s="44" t="s">
        <v>762</v>
      </c>
      <c r="G135" s="44" t="s">
        <v>762</v>
      </c>
      <c r="H135" s="44" t="s">
        <v>762</v>
      </c>
      <c r="I135" s="44" t="s">
        <v>762</v>
      </c>
      <c r="J135" s="44" t="s">
        <v>762</v>
      </c>
      <c r="K135" s="44" t="s">
        <v>762</v>
      </c>
      <c r="L135" s="44" t="s">
        <v>762</v>
      </c>
      <c r="M135" s="44" t="s">
        <v>762</v>
      </c>
      <c r="N135" s="44" t="s">
        <v>762</v>
      </c>
      <c r="O135" s="44" t="s">
        <v>762</v>
      </c>
      <c r="P135" s="44" t="s">
        <v>762</v>
      </c>
      <c r="Q135" s="41">
        <v>0</v>
      </c>
      <c r="R135" s="41">
        <v>199824.1</v>
      </c>
      <c r="S135" s="41">
        <v>0</v>
      </c>
      <c r="T135" s="41">
        <v>0</v>
      </c>
      <c r="U135" s="41">
        <v>0</v>
      </c>
      <c r="V135" s="41">
        <v>199848.1</v>
      </c>
      <c r="W135" s="41">
        <v>0</v>
      </c>
      <c r="X135" s="41">
        <v>0</v>
      </c>
      <c r="Y135" s="41">
        <v>0</v>
      </c>
      <c r="Z135" s="41">
        <v>199848.1</v>
      </c>
      <c r="AA135" s="41">
        <v>0</v>
      </c>
      <c r="AB135" s="41">
        <v>0</v>
      </c>
    </row>
    <row r="136" spans="1:104" ht="102" hidden="1" customHeight="1" x14ac:dyDescent="0.2">
      <c r="A136" s="5" t="s">
        <v>370</v>
      </c>
      <c r="B136" s="39" t="s">
        <v>150</v>
      </c>
      <c r="C136" s="39">
        <v>2022</v>
      </c>
      <c r="D136" s="39">
        <v>2024</v>
      </c>
      <c r="E136" s="42" t="s">
        <v>419</v>
      </c>
      <c r="F136" s="42" t="s">
        <v>419</v>
      </c>
      <c r="G136" s="42" t="s">
        <v>419</v>
      </c>
      <c r="H136" s="42" t="s">
        <v>419</v>
      </c>
      <c r="I136" s="42" t="s">
        <v>419</v>
      </c>
      <c r="J136" s="42" t="s">
        <v>419</v>
      </c>
      <c r="K136" s="42" t="s">
        <v>419</v>
      </c>
      <c r="L136" s="42" t="s">
        <v>419</v>
      </c>
      <c r="M136" s="42" t="s">
        <v>419</v>
      </c>
      <c r="N136" s="42" t="s">
        <v>419</v>
      </c>
      <c r="O136" s="42" t="s">
        <v>419</v>
      </c>
      <c r="P136" s="42" t="s">
        <v>419</v>
      </c>
      <c r="Q136" s="41">
        <v>0</v>
      </c>
      <c r="R136" s="41">
        <v>97589</v>
      </c>
      <c r="S136" s="41">
        <v>0</v>
      </c>
      <c r="T136" s="41">
        <v>0</v>
      </c>
      <c r="U136" s="41">
        <v>0</v>
      </c>
      <c r="V136" s="41">
        <v>97589</v>
      </c>
      <c r="W136" s="41">
        <v>0</v>
      </c>
      <c r="X136" s="41">
        <v>0</v>
      </c>
      <c r="Y136" s="41">
        <v>0</v>
      </c>
      <c r="Z136" s="41">
        <v>97589</v>
      </c>
      <c r="AA136" s="41">
        <v>0</v>
      </c>
      <c r="AB136" s="41">
        <v>0</v>
      </c>
    </row>
    <row r="137" spans="1:104" ht="126" hidden="1" customHeight="1" x14ac:dyDescent="0.2">
      <c r="A137" s="5" t="s">
        <v>408</v>
      </c>
      <c r="B137" s="39" t="s">
        <v>150</v>
      </c>
      <c r="C137" s="39">
        <v>2022</v>
      </c>
      <c r="D137" s="39">
        <v>2024</v>
      </c>
      <c r="E137" s="9" t="s">
        <v>420</v>
      </c>
      <c r="F137" s="9" t="s">
        <v>420</v>
      </c>
      <c r="G137" s="9" t="s">
        <v>420</v>
      </c>
      <c r="H137" s="9" t="s">
        <v>420</v>
      </c>
      <c r="I137" s="9" t="s">
        <v>420</v>
      </c>
      <c r="J137" s="9" t="s">
        <v>420</v>
      </c>
      <c r="K137" s="9" t="s">
        <v>420</v>
      </c>
      <c r="L137" s="9" t="s">
        <v>420</v>
      </c>
      <c r="M137" s="9" t="s">
        <v>420</v>
      </c>
      <c r="N137" s="9" t="s">
        <v>420</v>
      </c>
      <c r="O137" s="9" t="s">
        <v>420</v>
      </c>
      <c r="P137" s="9" t="s">
        <v>420</v>
      </c>
      <c r="Q137" s="41">
        <v>0</v>
      </c>
      <c r="R137" s="41">
        <v>6176</v>
      </c>
      <c r="S137" s="41">
        <v>0</v>
      </c>
      <c r="T137" s="41">
        <v>0</v>
      </c>
      <c r="U137" s="41">
        <v>0</v>
      </c>
      <c r="V137" s="41">
        <v>6200</v>
      </c>
      <c r="W137" s="41">
        <v>0</v>
      </c>
      <c r="X137" s="41">
        <v>0</v>
      </c>
      <c r="Y137" s="41">
        <v>0</v>
      </c>
      <c r="Z137" s="41">
        <v>6200</v>
      </c>
      <c r="AA137" s="41">
        <v>0</v>
      </c>
      <c r="AB137" s="41">
        <v>0</v>
      </c>
    </row>
    <row r="138" spans="1:104" ht="97.5" customHeight="1" x14ac:dyDescent="0.2">
      <c r="A138" s="5" t="s">
        <v>371</v>
      </c>
      <c r="B138" s="39" t="s">
        <v>150</v>
      </c>
      <c r="C138" s="39">
        <v>2022</v>
      </c>
      <c r="D138" s="39">
        <v>2024</v>
      </c>
      <c r="E138" s="17" t="s">
        <v>763</v>
      </c>
      <c r="F138" s="17" t="s">
        <v>421</v>
      </c>
      <c r="G138" s="17" t="s">
        <v>421</v>
      </c>
      <c r="H138" s="17" t="s">
        <v>421</v>
      </c>
      <c r="I138" s="17" t="s">
        <v>421</v>
      </c>
      <c r="J138" s="17" t="s">
        <v>421</v>
      </c>
      <c r="K138" s="17" t="s">
        <v>421</v>
      </c>
      <c r="L138" s="17" t="s">
        <v>421</v>
      </c>
      <c r="M138" s="17" t="s">
        <v>421</v>
      </c>
      <c r="N138" s="17" t="s">
        <v>421</v>
      </c>
      <c r="O138" s="17" t="s">
        <v>421</v>
      </c>
      <c r="P138" s="17" t="s">
        <v>421</v>
      </c>
      <c r="Q138" s="41">
        <v>0</v>
      </c>
      <c r="R138" s="41">
        <f>R139</f>
        <v>3800</v>
      </c>
      <c r="S138" s="41">
        <f t="shared" ref="S138:Z138" si="18">S139</f>
        <v>0</v>
      </c>
      <c r="T138" s="41">
        <f t="shared" si="18"/>
        <v>0</v>
      </c>
      <c r="U138" s="41">
        <f t="shared" si="18"/>
        <v>0</v>
      </c>
      <c r="V138" s="41">
        <f t="shared" si="18"/>
        <v>3800</v>
      </c>
      <c r="W138" s="41">
        <f t="shared" si="18"/>
        <v>0</v>
      </c>
      <c r="X138" s="41">
        <f t="shared" si="18"/>
        <v>0</v>
      </c>
      <c r="Y138" s="41">
        <f t="shared" si="18"/>
        <v>0</v>
      </c>
      <c r="Z138" s="41">
        <f t="shared" si="18"/>
        <v>3800</v>
      </c>
      <c r="AA138" s="41">
        <v>0</v>
      </c>
      <c r="AB138" s="41">
        <v>0</v>
      </c>
    </row>
    <row r="139" spans="1:104" ht="108" hidden="1" customHeight="1" x14ac:dyDescent="0.2">
      <c r="A139" s="5" t="s">
        <v>372</v>
      </c>
      <c r="B139" s="39" t="s">
        <v>150</v>
      </c>
      <c r="C139" s="39">
        <v>2022</v>
      </c>
      <c r="D139" s="39">
        <v>2024</v>
      </c>
      <c r="E139" s="42" t="s">
        <v>421</v>
      </c>
      <c r="F139" s="42" t="s">
        <v>421</v>
      </c>
      <c r="G139" s="42" t="s">
        <v>421</v>
      </c>
      <c r="H139" s="42" t="s">
        <v>421</v>
      </c>
      <c r="I139" s="42" t="s">
        <v>421</v>
      </c>
      <c r="J139" s="42" t="s">
        <v>421</v>
      </c>
      <c r="K139" s="42" t="s">
        <v>421</v>
      </c>
      <c r="L139" s="42" t="s">
        <v>421</v>
      </c>
      <c r="M139" s="42" t="s">
        <v>421</v>
      </c>
      <c r="N139" s="42" t="s">
        <v>421</v>
      </c>
      <c r="O139" s="42" t="s">
        <v>421</v>
      </c>
      <c r="P139" s="42" t="s">
        <v>421</v>
      </c>
      <c r="Q139" s="41">
        <v>0</v>
      </c>
      <c r="R139" s="41">
        <v>3800</v>
      </c>
      <c r="S139" s="41">
        <v>0</v>
      </c>
      <c r="T139" s="41">
        <v>0</v>
      </c>
      <c r="U139" s="41">
        <v>0</v>
      </c>
      <c r="V139" s="41">
        <v>3800</v>
      </c>
      <c r="W139" s="41">
        <v>0</v>
      </c>
      <c r="X139" s="41">
        <v>0</v>
      </c>
      <c r="Y139" s="41">
        <v>0</v>
      </c>
      <c r="Z139" s="41">
        <v>3800</v>
      </c>
      <c r="AA139" s="41">
        <v>0</v>
      </c>
      <c r="AB139" s="41">
        <v>0</v>
      </c>
    </row>
    <row r="140" spans="1:104" ht="87.75" hidden="1" customHeight="1" x14ac:dyDescent="0.2">
      <c r="A140" s="5" t="s">
        <v>394</v>
      </c>
      <c r="B140" s="39" t="s">
        <v>395</v>
      </c>
      <c r="C140" s="39">
        <v>2022</v>
      </c>
      <c r="D140" s="39">
        <v>2024</v>
      </c>
      <c r="E140" s="42"/>
      <c r="F140" s="42"/>
      <c r="G140" s="42"/>
      <c r="H140" s="42" t="s">
        <v>396</v>
      </c>
      <c r="I140" s="42"/>
      <c r="J140" s="42"/>
      <c r="K140" s="42"/>
      <c r="L140" s="42"/>
      <c r="M140" s="42"/>
      <c r="N140" s="42"/>
      <c r="O140" s="42"/>
      <c r="P140" s="42"/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</row>
    <row r="141" spans="1:104" s="59" customFormat="1" ht="66.75" customHeight="1" x14ac:dyDescent="0.2">
      <c r="A141" s="7" t="s">
        <v>228</v>
      </c>
      <c r="B141" s="16" t="s">
        <v>256</v>
      </c>
      <c r="C141" s="16">
        <v>2022</v>
      </c>
      <c r="D141" s="16">
        <v>2024</v>
      </c>
      <c r="E141" s="43" t="s">
        <v>229</v>
      </c>
      <c r="F141" s="43" t="s">
        <v>229</v>
      </c>
      <c r="G141" s="43" t="s">
        <v>229</v>
      </c>
      <c r="H141" s="43" t="s">
        <v>229</v>
      </c>
      <c r="I141" s="43" t="s">
        <v>229</v>
      </c>
      <c r="J141" s="43" t="s">
        <v>229</v>
      </c>
      <c r="K141" s="43" t="s">
        <v>229</v>
      </c>
      <c r="L141" s="43" t="s">
        <v>229</v>
      </c>
      <c r="M141" s="43" t="s">
        <v>229</v>
      </c>
      <c r="N141" s="43" t="s">
        <v>229</v>
      </c>
      <c r="O141" s="43" t="s">
        <v>229</v>
      </c>
      <c r="P141" s="43" t="s">
        <v>229</v>
      </c>
      <c r="Q141" s="3">
        <v>2592.6999999999998</v>
      </c>
      <c r="R141" s="3">
        <v>78449.600000000006</v>
      </c>
      <c r="S141" s="3">
        <v>0</v>
      </c>
      <c r="T141" s="3">
        <v>0</v>
      </c>
      <c r="U141" s="3">
        <v>2682.8</v>
      </c>
      <c r="V141" s="3">
        <v>78449.600000000006</v>
      </c>
      <c r="W141" s="3">
        <v>0</v>
      </c>
      <c r="X141" s="3">
        <v>0</v>
      </c>
      <c r="Y141" s="3">
        <v>2796.8</v>
      </c>
      <c r="Z141" s="3">
        <v>78449.600000000006</v>
      </c>
      <c r="AA141" s="3">
        <v>0</v>
      </c>
      <c r="AB141" s="3">
        <v>0</v>
      </c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</row>
    <row r="142" spans="1:104" s="59" customFormat="1" ht="49.5" customHeight="1" x14ac:dyDescent="0.2">
      <c r="A142" s="7" t="s">
        <v>706</v>
      </c>
      <c r="B142" s="16" t="s">
        <v>256</v>
      </c>
      <c r="C142" s="16">
        <v>2022</v>
      </c>
      <c r="D142" s="16">
        <v>2024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3">
        <f>Q143+Q146</f>
        <v>85173.1</v>
      </c>
      <c r="R142" s="3">
        <f t="shared" ref="R142:Z142" si="19">R143+R146</f>
        <v>85115.3</v>
      </c>
      <c r="S142" s="3">
        <f t="shared" si="19"/>
        <v>0</v>
      </c>
      <c r="T142" s="3">
        <f t="shared" si="19"/>
        <v>0</v>
      </c>
      <c r="U142" s="3">
        <f t="shared" si="19"/>
        <v>74339.8</v>
      </c>
      <c r="V142" s="3">
        <f t="shared" si="19"/>
        <v>95948.6</v>
      </c>
      <c r="W142" s="3">
        <f t="shared" si="19"/>
        <v>0</v>
      </c>
      <c r="X142" s="3">
        <f t="shared" si="19"/>
        <v>0</v>
      </c>
      <c r="Y142" s="3">
        <f t="shared" si="19"/>
        <v>89859.4</v>
      </c>
      <c r="Z142" s="3">
        <f t="shared" si="19"/>
        <v>80429</v>
      </c>
      <c r="AA142" s="3">
        <f>AA146</f>
        <v>0</v>
      </c>
      <c r="AB142" s="3">
        <f>AB146</f>
        <v>0</v>
      </c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</row>
    <row r="143" spans="1:104" ht="73.5" hidden="1" customHeight="1" x14ac:dyDescent="0.2">
      <c r="A143" s="5" t="s">
        <v>322</v>
      </c>
      <c r="B143" s="39" t="s">
        <v>764</v>
      </c>
      <c r="C143" s="39">
        <v>2022</v>
      </c>
      <c r="D143" s="39">
        <v>2024</v>
      </c>
      <c r="E143" s="78" t="s">
        <v>379</v>
      </c>
      <c r="F143" s="79"/>
      <c r="G143" s="79"/>
      <c r="H143" s="79"/>
      <c r="I143" s="42"/>
      <c r="J143" s="42"/>
      <c r="K143" s="42"/>
      <c r="L143" s="42"/>
      <c r="M143" s="42"/>
      <c r="N143" s="42"/>
      <c r="O143" s="42"/>
      <c r="P143" s="10"/>
      <c r="Q143" s="41">
        <f t="shared" ref="Q143:X143" si="20">Q144+Q145</f>
        <v>0</v>
      </c>
      <c r="R143" s="41">
        <f t="shared" si="20"/>
        <v>0</v>
      </c>
      <c r="S143" s="41">
        <f t="shared" si="20"/>
        <v>0</v>
      </c>
      <c r="T143" s="41">
        <f t="shared" si="20"/>
        <v>0</v>
      </c>
      <c r="U143" s="41">
        <f t="shared" si="20"/>
        <v>0</v>
      </c>
      <c r="V143" s="41">
        <f t="shared" si="20"/>
        <v>0</v>
      </c>
      <c r="W143" s="41">
        <f t="shared" si="20"/>
        <v>0</v>
      </c>
      <c r="X143" s="41">
        <f t="shared" si="20"/>
        <v>0</v>
      </c>
      <c r="Y143" s="41">
        <f>Y144+Y145</f>
        <v>0</v>
      </c>
      <c r="Z143" s="41">
        <f>Z144+Z145</f>
        <v>0</v>
      </c>
      <c r="AA143" s="41">
        <f>AA144+AA145</f>
        <v>0</v>
      </c>
      <c r="AB143" s="41">
        <f>AB144+AB145</f>
        <v>0</v>
      </c>
    </row>
    <row r="144" spans="1:104" ht="43.5" hidden="1" customHeight="1" x14ac:dyDescent="0.2">
      <c r="A144" s="5" t="s">
        <v>323</v>
      </c>
      <c r="B144" s="39" t="s">
        <v>764</v>
      </c>
      <c r="C144" s="39">
        <v>2022</v>
      </c>
      <c r="D144" s="39">
        <v>2024</v>
      </c>
      <c r="E144" s="42" t="s">
        <v>330</v>
      </c>
      <c r="F144" s="42" t="s">
        <v>330</v>
      </c>
      <c r="G144" s="42" t="s">
        <v>358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</row>
    <row r="145" spans="1:104" ht="43.5" hidden="1" customHeight="1" x14ac:dyDescent="0.2">
      <c r="A145" s="5" t="s">
        <v>324</v>
      </c>
      <c r="B145" s="39" t="s">
        <v>764</v>
      </c>
      <c r="C145" s="39">
        <v>2022</v>
      </c>
      <c r="D145" s="39">
        <v>2024</v>
      </c>
      <c r="E145" s="42" t="s">
        <v>330</v>
      </c>
      <c r="F145" s="42" t="s">
        <v>330</v>
      </c>
      <c r="G145" s="42" t="s">
        <v>358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</row>
    <row r="146" spans="1:104" ht="61.5" customHeight="1" x14ac:dyDescent="0.2">
      <c r="A146" s="5" t="s">
        <v>410</v>
      </c>
      <c r="B146" s="39" t="s">
        <v>256</v>
      </c>
      <c r="C146" s="39">
        <v>2022</v>
      </c>
      <c r="D146" s="39">
        <v>2024</v>
      </c>
      <c r="E146" s="42" t="s">
        <v>239</v>
      </c>
      <c r="F146" s="42" t="s">
        <v>239</v>
      </c>
      <c r="G146" s="42" t="s">
        <v>239</v>
      </c>
      <c r="H146" s="42" t="s">
        <v>239</v>
      </c>
      <c r="I146" s="42" t="s">
        <v>239</v>
      </c>
      <c r="J146" s="42" t="s">
        <v>239</v>
      </c>
      <c r="K146" s="42" t="s">
        <v>239</v>
      </c>
      <c r="L146" s="42" t="s">
        <v>239</v>
      </c>
      <c r="M146" s="42" t="s">
        <v>239</v>
      </c>
      <c r="N146" s="42" t="s">
        <v>239</v>
      </c>
      <c r="O146" s="42" t="s">
        <v>239</v>
      </c>
      <c r="P146" s="42" t="s">
        <v>239</v>
      </c>
      <c r="Q146" s="41">
        <v>85173.1</v>
      </c>
      <c r="R146" s="41">
        <v>85115.3</v>
      </c>
      <c r="S146" s="41">
        <v>0</v>
      </c>
      <c r="T146" s="41">
        <v>0</v>
      </c>
      <c r="U146" s="41">
        <v>74339.8</v>
      </c>
      <c r="V146" s="41">
        <v>95948.6</v>
      </c>
      <c r="W146" s="41">
        <v>0</v>
      </c>
      <c r="X146" s="41">
        <v>0</v>
      </c>
      <c r="Y146" s="41">
        <v>89859.4</v>
      </c>
      <c r="Z146" s="41">
        <v>80429</v>
      </c>
      <c r="AA146" s="41">
        <v>0</v>
      </c>
      <c r="AB146" s="41">
        <v>0</v>
      </c>
    </row>
    <row r="147" spans="1:104" s="59" customFormat="1" ht="43.5" customHeight="1" x14ac:dyDescent="0.2">
      <c r="A147" s="7" t="s">
        <v>230</v>
      </c>
      <c r="B147" s="16" t="s">
        <v>256</v>
      </c>
      <c r="C147" s="16">
        <v>2022</v>
      </c>
      <c r="D147" s="16">
        <v>2024</v>
      </c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3">
        <f>Q148+Q149</f>
        <v>1077591.5</v>
      </c>
      <c r="R147" s="3">
        <f>R148+R149</f>
        <v>28624.502090000002</v>
      </c>
      <c r="S147" s="3">
        <f t="shared" ref="S147:Z147" si="21">S148+S149</f>
        <v>0</v>
      </c>
      <c r="T147" s="3">
        <f t="shared" si="21"/>
        <v>0</v>
      </c>
      <c r="U147" s="3">
        <f t="shared" si="21"/>
        <v>564399.4</v>
      </c>
      <c r="V147" s="3">
        <f t="shared" si="21"/>
        <v>14677.5</v>
      </c>
      <c r="W147" s="3">
        <f t="shared" si="21"/>
        <v>0</v>
      </c>
      <c r="X147" s="3">
        <f t="shared" si="21"/>
        <v>0</v>
      </c>
      <c r="Y147" s="3">
        <f t="shared" si="21"/>
        <v>754075</v>
      </c>
      <c r="Z147" s="3">
        <f t="shared" si="21"/>
        <v>31419.8</v>
      </c>
      <c r="AA147" s="3">
        <f>AA148+AA149</f>
        <v>0</v>
      </c>
      <c r="AB147" s="3">
        <f>AB148+AB149</f>
        <v>0</v>
      </c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</row>
    <row r="148" spans="1:104" ht="59.25" customHeight="1" x14ac:dyDescent="0.2">
      <c r="A148" s="5" t="s">
        <v>140</v>
      </c>
      <c r="B148" s="39" t="s">
        <v>150</v>
      </c>
      <c r="C148" s="39">
        <v>2022</v>
      </c>
      <c r="D148" s="39">
        <v>2024</v>
      </c>
      <c r="E148" s="42" t="s">
        <v>341</v>
      </c>
      <c r="F148" s="42" t="s">
        <v>341</v>
      </c>
      <c r="G148" s="42" t="s">
        <v>341</v>
      </c>
      <c r="H148" s="42" t="s">
        <v>341</v>
      </c>
      <c r="I148" s="42" t="s">
        <v>342</v>
      </c>
      <c r="J148" s="42" t="s">
        <v>342</v>
      </c>
      <c r="K148" s="42" t="s">
        <v>342</v>
      </c>
      <c r="L148" s="42" t="s">
        <v>342</v>
      </c>
      <c r="M148" s="42" t="s">
        <v>342</v>
      </c>
      <c r="N148" s="42" t="s">
        <v>342</v>
      </c>
      <c r="O148" s="42" t="s">
        <v>342</v>
      </c>
      <c r="P148" s="42" t="s">
        <v>342</v>
      </c>
      <c r="Q148" s="41">
        <v>390605.4</v>
      </c>
      <c r="R148" s="41">
        <v>13947.00209</v>
      </c>
      <c r="S148" s="41">
        <v>0</v>
      </c>
      <c r="T148" s="41">
        <v>0</v>
      </c>
      <c r="U148" s="41">
        <v>212140.4</v>
      </c>
      <c r="V148" s="41">
        <v>0</v>
      </c>
      <c r="W148" s="41">
        <v>0</v>
      </c>
      <c r="X148" s="41">
        <v>0</v>
      </c>
      <c r="Y148" s="41">
        <v>401816</v>
      </c>
      <c r="Z148" s="41">
        <v>0</v>
      </c>
      <c r="AA148" s="41">
        <v>0</v>
      </c>
      <c r="AB148" s="41">
        <v>0</v>
      </c>
    </row>
    <row r="149" spans="1:104" ht="64.5" customHeight="1" x14ac:dyDescent="0.2">
      <c r="A149" s="5" t="s">
        <v>141</v>
      </c>
      <c r="B149" s="39" t="s">
        <v>256</v>
      </c>
      <c r="C149" s="39">
        <v>2022</v>
      </c>
      <c r="D149" s="39">
        <v>2024</v>
      </c>
      <c r="E149" s="42"/>
      <c r="F149" s="42" t="s">
        <v>277</v>
      </c>
      <c r="G149" s="42" t="s">
        <v>277</v>
      </c>
      <c r="H149" s="42" t="s">
        <v>278</v>
      </c>
      <c r="I149" s="42" t="s">
        <v>277</v>
      </c>
      <c r="J149" s="42" t="s">
        <v>277</v>
      </c>
      <c r="K149" s="42" t="s">
        <v>277</v>
      </c>
      <c r="L149" s="42" t="s">
        <v>278</v>
      </c>
      <c r="M149" s="42" t="s">
        <v>277</v>
      </c>
      <c r="N149" s="42" t="s">
        <v>277</v>
      </c>
      <c r="O149" s="42" t="s">
        <v>277</v>
      </c>
      <c r="P149" s="42" t="s">
        <v>278</v>
      </c>
      <c r="Q149" s="41">
        <v>686986.1</v>
      </c>
      <c r="R149" s="41">
        <v>14677.5</v>
      </c>
      <c r="S149" s="41">
        <v>0</v>
      </c>
      <c r="T149" s="41">
        <v>0</v>
      </c>
      <c r="U149" s="41">
        <v>352259</v>
      </c>
      <c r="V149" s="41">
        <v>14677.5</v>
      </c>
      <c r="W149" s="41">
        <v>0</v>
      </c>
      <c r="X149" s="41">
        <v>0</v>
      </c>
      <c r="Y149" s="41">
        <v>352259</v>
      </c>
      <c r="Z149" s="41">
        <v>31419.8</v>
      </c>
      <c r="AA149" s="41">
        <v>0</v>
      </c>
      <c r="AB149" s="41">
        <v>0</v>
      </c>
    </row>
    <row r="150" spans="1:104" s="59" customFormat="1" ht="40.5" customHeight="1" x14ac:dyDescent="0.2">
      <c r="A150" s="7" t="s">
        <v>231</v>
      </c>
      <c r="B150" s="16" t="s">
        <v>256</v>
      </c>
      <c r="C150" s="16">
        <v>2022</v>
      </c>
      <c r="D150" s="16">
        <v>2024</v>
      </c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8"/>
      <c r="Q150" s="3">
        <f>Q151+Q152+Q153</f>
        <v>482289.2</v>
      </c>
      <c r="R150" s="3">
        <f>R151+R152+R153+R154</f>
        <v>23890.699999999997</v>
      </c>
      <c r="S150" s="3">
        <f t="shared" ref="S150:AB150" si="22">S151+S152+S153</f>
        <v>0</v>
      </c>
      <c r="T150" s="3">
        <f t="shared" si="22"/>
        <v>0</v>
      </c>
      <c r="U150" s="3">
        <f t="shared" si="22"/>
        <v>125414.8</v>
      </c>
      <c r="V150" s="3">
        <f t="shared" si="22"/>
        <v>100</v>
      </c>
      <c r="W150" s="3">
        <f t="shared" si="22"/>
        <v>0</v>
      </c>
      <c r="X150" s="3">
        <f t="shared" si="22"/>
        <v>0</v>
      </c>
      <c r="Y150" s="3">
        <f t="shared" si="22"/>
        <v>124080.1</v>
      </c>
      <c r="Z150" s="3">
        <f t="shared" si="22"/>
        <v>5170</v>
      </c>
      <c r="AA150" s="3">
        <f t="shared" si="22"/>
        <v>0</v>
      </c>
      <c r="AB150" s="3">
        <f t="shared" si="22"/>
        <v>0</v>
      </c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</row>
    <row r="151" spans="1:104" ht="55.5" customHeight="1" x14ac:dyDescent="0.2">
      <c r="A151" s="5" t="s">
        <v>66</v>
      </c>
      <c r="B151" s="39" t="s">
        <v>150</v>
      </c>
      <c r="C151" s="39">
        <v>2022</v>
      </c>
      <c r="D151" s="39">
        <v>2024</v>
      </c>
      <c r="E151" s="42" t="s">
        <v>235</v>
      </c>
      <c r="F151" s="42" t="s">
        <v>236</v>
      </c>
      <c r="G151" s="42" t="s">
        <v>236</v>
      </c>
      <c r="H151" s="42" t="s">
        <v>236</v>
      </c>
      <c r="I151" s="42" t="s">
        <v>235</v>
      </c>
      <c r="J151" s="42" t="s">
        <v>236</v>
      </c>
      <c r="K151" s="42" t="s">
        <v>236</v>
      </c>
      <c r="L151" s="42" t="s">
        <v>236</v>
      </c>
      <c r="M151" s="42" t="s">
        <v>235</v>
      </c>
      <c r="N151" s="42" t="s">
        <v>236</v>
      </c>
      <c r="O151" s="42" t="s">
        <v>236</v>
      </c>
      <c r="P151" s="42" t="s">
        <v>236</v>
      </c>
      <c r="Q151" s="41">
        <v>0</v>
      </c>
      <c r="R151" s="41">
        <v>100</v>
      </c>
      <c r="S151" s="41">
        <v>0</v>
      </c>
      <c r="T151" s="41">
        <v>0</v>
      </c>
      <c r="U151" s="41">
        <v>0</v>
      </c>
      <c r="V151" s="41">
        <v>100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  <c r="AB151" s="41">
        <v>0</v>
      </c>
    </row>
    <row r="152" spans="1:104" ht="172.5" customHeight="1" x14ac:dyDescent="0.2">
      <c r="A152" s="5" t="s">
        <v>67</v>
      </c>
      <c r="B152" s="39" t="s">
        <v>256</v>
      </c>
      <c r="C152" s="39">
        <v>2022</v>
      </c>
      <c r="D152" s="39">
        <v>2024</v>
      </c>
      <c r="E152" s="42" t="s">
        <v>20</v>
      </c>
      <c r="F152" s="42" t="s">
        <v>293</v>
      </c>
      <c r="G152" s="42" t="s">
        <v>294</v>
      </c>
      <c r="H152" s="42" t="s">
        <v>104</v>
      </c>
      <c r="I152" s="42" t="s">
        <v>388</v>
      </c>
      <c r="J152" s="42" t="s">
        <v>293</v>
      </c>
      <c r="K152" s="42" t="s">
        <v>294</v>
      </c>
      <c r="L152" s="42" t="s">
        <v>104</v>
      </c>
      <c r="M152" s="42" t="s">
        <v>389</v>
      </c>
      <c r="N152" s="42" t="s">
        <v>293</v>
      </c>
      <c r="O152" s="42" t="s">
        <v>294</v>
      </c>
      <c r="P152" s="42" t="s">
        <v>387</v>
      </c>
      <c r="Q152" s="41">
        <v>0</v>
      </c>
      <c r="R152" s="41">
        <v>23609.599999999999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5170</v>
      </c>
      <c r="AA152" s="41">
        <v>0</v>
      </c>
      <c r="AB152" s="41">
        <v>0</v>
      </c>
    </row>
    <row r="153" spans="1:104" ht="180.75" customHeight="1" x14ac:dyDescent="0.2">
      <c r="A153" s="5" t="s">
        <v>68</v>
      </c>
      <c r="B153" s="39" t="s">
        <v>150</v>
      </c>
      <c r="C153" s="39">
        <v>2022</v>
      </c>
      <c r="D153" s="39">
        <v>2024</v>
      </c>
      <c r="E153" s="42" t="s">
        <v>237</v>
      </c>
      <c r="F153" s="42" t="s">
        <v>18</v>
      </c>
      <c r="G153" s="42" t="s">
        <v>19</v>
      </c>
      <c r="H153" s="42" t="s">
        <v>238</v>
      </c>
      <c r="I153" s="42" t="s">
        <v>237</v>
      </c>
      <c r="J153" s="42" t="s">
        <v>18</v>
      </c>
      <c r="K153" s="42" t="s">
        <v>19</v>
      </c>
      <c r="L153" s="42" t="s">
        <v>238</v>
      </c>
      <c r="M153" s="42" t="s">
        <v>237</v>
      </c>
      <c r="N153" s="42" t="s">
        <v>18</v>
      </c>
      <c r="O153" s="42" t="s">
        <v>19</v>
      </c>
      <c r="P153" s="42" t="s">
        <v>238</v>
      </c>
      <c r="Q153" s="41">
        <v>482289.2</v>
      </c>
      <c r="R153" s="41">
        <v>0</v>
      </c>
      <c r="S153" s="41">
        <v>0</v>
      </c>
      <c r="T153" s="41">
        <v>0</v>
      </c>
      <c r="U153" s="41">
        <v>125414.8</v>
      </c>
      <c r="V153" s="41">
        <v>0</v>
      </c>
      <c r="W153" s="41">
        <v>0</v>
      </c>
      <c r="X153" s="41">
        <v>0</v>
      </c>
      <c r="Y153" s="41">
        <v>124080.1</v>
      </c>
      <c r="Z153" s="41">
        <v>0</v>
      </c>
      <c r="AA153" s="41">
        <v>0</v>
      </c>
      <c r="AB153" s="41">
        <v>0</v>
      </c>
    </row>
    <row r="154" spans="1:104" ht="40.5" customHeight="1" x14ac:dyDescent="0.2">
      <c r="A154" s="67" t="s">
        <v>69</v>
      </c>
      <c r="B154" s="39" t="s">
        <v>226</v>
      </c>
      <c r="C154" s="39">
        <v>2022</v>
      </c>
      <c r="D154" s="39">
        <v>2024</v>
      </c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1">
        <f>Q155+Q157</f>
        <v>0</v>
      </c>
      <c r="R154" s="41">
        <f>R155+R156+R157</f>
        <v>181.1</v>
      </c>
      <c r="S154" s="41">
        <f>S155+S157</f>
        <v>0</v>
      </c>
      <c r="T154" s="41">
        <f>T155+T157</f>
        <v>0</v>
      </c>
      <c r="U154" s="41">
        <f>U155+U157</f>
        <v>0</v>
      </c>
      <c r="V154" s="41">
        <f>V155+V156+V157</f>
        <v>0</v>
      </c>
      <c r="W154" s="41">
        <f>W155+W157</f>
        <v>0</v>
      </c>
      <c r="X154" s="41">
        <f>X155+X157</f>
        <v>0</v>
      </c>
      <c r="Y154" s="41">
        <f>Y155+Y157</f>
        <v>0</v>
      </c>
      <c r="Z154" s="41">
        <f>Z155+Z156+Z157</f>
        <v>0</v>
      </c>
      <c r="AA154" s="41">
        <f>AA155+AA157</f>
        <v>0</v>
      </c>
      <c r="AB154" s="41">
        <f>AB155+AB157</f>
        <v>0</v>
      </c>
    </row>
    <row r="155" spans="1:104" ht="60" customHeight="1" x14ac:dyDescent="0.2">
      <c r="A155" s="5" t="s">
        <v>112</v>
      </c>
      <c r="B155" s="39" t="s">
        <v>226</v>
      </c>
      <c r="C155" s="39">
        <v>2019</v>
      </c>
      <c r="D155" s="39">
        <v>2022</v>
      </c>
      <c r="E155" s="42"/>
      <c r="F155" s="42" t="s">
        <v>445</v>
      </c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1">
        <v>0</v>
      </c>
      <c r="R155" s="41">
        <v>181.1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0</v>
      </c>
    </row>
    <row r="156" spans="1:104" ht="42" hidden="1" customHeight="1" x14ac:dyDescent="0.2">
      <c r="A156" s="5" t="s">
        <v>319</v>
      </c>
      <c r="B156" s="39" t="s">
        <v>226</v>
      </c>
      <c r="C156" s="39">
        <v>2022</v>
      </c>
      <c r="D156" s="39">
        <v>2024</v>
      </c>
      <c r="E156" s="42"/>
      <c r="F156" s="42" t="s">
        <v>318</v>
      </c>
      <c r="G156" s="42"/>
      <c r="H156" s="42"/>
      <c r="I156" s="78" t="s">
        <v>74</v>
      </c>
      <c r="J156" s="78"/>
      <c r="K156" s="78"/>
      <c r="L156" s="78"/>
      <c r="M156" s="78" t="s">
        <v>75</v>
      </c>
      <c r="N156" s="78"/>
      <c r="O156" s="78"/>
      <c r="P156" s="78"/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</row>
    <row r="157" spans="1:104" ht="61.5" hidden="1" customHeight="1" x14ac:dyDescent="0.2">
      <c r="A157" s="5" t="s">
        <v>359</v>
      </c>
      <c r="B157" s="39" t="s">
        <v>226</v>
      </c>
      <c r="C157" s="39">
        <v>2022</v>
      </c>
      <c r="D157" s="39">
        <v>2024</v>
      </c>
      <c r="E157" s="42"/>
      <c r="F157" s="42"/>
      <c r="G157" s="42"/>
      <c r="H157" s="42"/>
      <c r="I157" s="78" t="s">
        <v>74</v>
      </c>
      <c r="J157" s="78"/>
      <c r="K157" s="78"/>
      <c r="L157" s="78"/>
      <c r="M157" s="78" t="s">
        <v>74</v>
      </c>
      <c r="N157" s="78"/>
      <c r="O157" s="78"/>
      <c r="P157" s="78"/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</row>
    <row r="158" spans="1:104" s="59" customFormat="1" ht="68.25" customHeight="1" x14ac:dyDescent="0.2">
      <c r="A158" s="7" t="s">
        <v>305</v>
      </c>
      <c r="B158" s="16" t="s">
        <v>150</v>
      </c>
      <c r="C158" s="16">
        <v>2022</v>
      </c>
      <c r="D158" s="16">
        <v>2024</v>
      </c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</row>
    <row r="159" spans="1:104" ht="165.75" customHeight="1" x14ac:dyDescent="0.2">
      <c r="A159" s="5" t="s">
        <v>343</v>
      </c>
      <c r="B159" s="39" t="s">
        <v>150</v>
      </c>
      <c r="C159" s="39">
        <v>2022</v>
      </c>
      <c r="D159" s="39">
        <v>2024</v>
      </c>
      <c r="E159" s="42" t="s">
        <v>344</v>
      </c>
      <c r="F159" s="42" t="s">
        <v>344</v>
      </c>
      <c r="G159" s="42" t="s">
        <v>344</v>
      </c>
      <c r="H159" s="42" t="s">
        <v>344</v>
      </c>
      <c r="I159" s="42" t="s">
        <v>344</v>
      </c>
      <c r="J159" s="42" t="s">
        <v>344</v>
      </c>
      <c r="K159" s="42" t="s">
        <v>344</v>
      </c>
      <c r="L159" s="42" t="s">
        <v>344</v>
      </c>
      <c r="M159" s="42" t="s">
        <v>344</v>
      </c>
      <c r="N159" s="42" t="s">
        <v>344</v>
      </c>
      <c r="O159" s="42" t="s">
        <v>344</v>
      </c>
      <c r="P159" s="42" t="s">
        <v>344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</row>
    <row r="160" spans="1:104" ht="31.5" customHeight="1" x14ac:dyDescent="0.2">
      <c r="A160" s="5" t="s">
        <v>345</v>
      </c>
      <c r="B160" s="39" t="s">
        <v>150</v>
      </c>
      <c r="C160" s="39">
        <v>2022</v>
      </c>
      <c r="D160" s="39">
        <v>2024</v>
      </c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</row>
    <row r="161" spans="1:104" ht="60" customHeight="1" x14ac:dyDescent="0.2">
      <c r="A161" s="5" t="s">
        <v>348</v>
      </c>
      <c r="B161" s="39" t="s">
        <v>150</v>
      </c>
      <c r="C161" s="39">
        <v>2022</v>
      </c>
      <c r="D161" s="39">
        <v>2024</v>
      </c>
      <c r="E161" s="42" t="s">
        <v>349</v>
      </c>
      <c r="F161" s="42" t="s">
        <v>349</v>
      </c>
      <c r="G161" s="42" t="s">
        <v>349</v>
      </c>
      <c r="H161" s="42" t="s">
        <v>349</v>
      </c>
      <c r="I161" s="42" t="s">
        <v>349</v>
      </c>
      <c r="J161" s="42" t="s">
        <v>349</v>
      </c>
      <c r="K161" s="42" t="s">
        <v>349</v>
      </c>
      <c r="L161" s="42" t="s">
        <v>349</v>
      </c>
      <c r="M161" s="42" t="s">
        <v>349</v>
      </c>
      <c r="N161" s="42" t="s">
        <v>349</v>
      </c>
      <c r="O161" s="42" t="s">
        <v>349</v>
      </c>
      <c r="P161" s="42" t="s">
        <v>349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</row>
    <row r="162" spans="1:104" ht="58.5" customHeight="1" x14ac:dyDescent="0.2">
      <c r="A162" s="5" t="s">
        <v>380</v>
      </c>
      <c r="B162" s="39" t="s">
        <v>150</v>
      </c>
      <c r="C162" s="39">
        <v>2022</v>
      </c>
      <c r="D162" s="39">
        <v>2024</v>
      </c>
      <c r="E162" s="42" t="s">
        <v>346</v>
      </c>
      <c r="F162" s="42" t="s">
        <v>346</v>
      </c>
      <c r="G162" s="42" t="s">
        <v>346</v>
      </c>
      <c r="H162" s="42" t="s">
        <v>346</v>
      </c>
      <c r="I162" s="42" t="s">
        <v>346</v>
      </c>
      <c r="J162" s="42" t="s">
        <v>346</v>
      </c>
      <c r="K162" s="42" t="s">
        <v>346</v>
      </c>
      <c r="L162" s="42" t="s">
        <v>346</v>
      </c>
      <c r="M162" s="42" t="s">
        <v>346</v>
      </c>
      <c r="N162" s="42" t="s">
        <v>346</v>
      </c>
      <c r="O162" s="42" t="s">
        <v>346</v>
      </c>
      <c r="P162" s="42" t="s">
        <v>346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</row>
    <row r="163" spans="1:104" ht="120" customHeight="1" x14ac:dyDescent="0.2">
      <c r="A163" s="5" t="s">
        <v>347</v>
      </c>
      <c r="B163" s="39" t="s">
        <v>150</v>
      </c>
      <c r="C163" s="39">
        <v>2022</v>
      </c>
      <c r="D163" s="39">
        <v>2024</v>
      </c>
      <c r="E163" s="42" t="s">
        <v>350</v>
      </c>
      <c r="F163" s="42" t="s">
        <v>350</v>
      </c>
      <c r="G163" s="42" t="s">
        <v>350</v>
      </c>
      <c r="H163" s="42" t="s">
        <v>350</v>
      </c>
      <c r="I163" s="42" t="s">
        <v>350</v>
      </c>
      <c r="J163" s="42" t="s">
        <v>350</v>
      </c>
      <c r="K163" s="42" t="s">
        <v>350</v>
      </c>
      <c r="L163" s="42" t="s">
        <v>350</v>
      </c>
      <c r="M163" s="42" t="s">
        <v>350</v>
      </c>
      <c r="N163" s="42" t="s">
        <v>350</v>
      </c>
      <c r="O163" s="42" t="s">
        <v>350</v>
      </c>
      <c r="P163" s="42" t="s">
        <v>350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</row>
    <row r="164" spans="1:104" s="59" customFormat="1" ht="57.75" customHeight="1" x14ac:dyDescent="0.2">
      <c r="A164" s="7" t="s">
        <v>286</v>
      </c>
      <c r="B164" s="16" t="s">
        <v>256</v>
      </c>
      <c r="C164" s="16">
        <v>2022</v>
      </c>
      <c r="D164" s="16">
        <v>2024</v>
      </c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</row>
    <row r="165" spans="1:104" ht="369" customHeight="1" x14ac:dyDescent="0.2">
      <c r="A165" s="5" t="s">
        <v>96</v>
      </c>
      <c r="B165" s="39" t="s">
        <v>256</v>
      </c>
      <c r="C165" s="39">
        <v>2022</v>
      </c>
      <c r="D165" s="39">
        <v>2024</v>
      </c>
      <c r="E165" s="42" t="s">
        <v>288</v>
      </c>
      <c r="F165" s="42" t="s">
        <v>289</v>
      </c>
      <c r="G165" s="42" t="s">
        <v>290</v>
      </c>
      <c r="H165" s="42" t="s">
        <v>290</v>
      </c>
      <c r="I165" s="42" t="s">
        <v>288</v>
      </c>
      <c r="J165" s="42" t="s">
        <v>289</v>
      </c>
      <c r="K165" s="42" t="s">
        <v>290</v>
      </c>
      <c r="L165" s="42" t="s">
        <v>290</v>
      </c>
      <c r="M165" s="42" t="s">
        <v>288</v>
      </c>
      <c r="N165" s="42" t="s">
        <v>289</v>
      </c>
      <c r="O165" s="42" t="s">
        <v>290</v>
      </c>
      <c r="P165" s="42" t="s">
        <v>290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</row>
    <row r="166" spans="1:104" ht="126" customHeight="1" x14ac:dyDescent="0.2">
      <c r="A166" s="5" t="s">
        <v>97</v>
      </c>
      <c r="B166" s="39" t="s">
        <v>256</v>
      </c>
      <c r="C166" s="39">
        <v>2022</v>
      </c>
      <c r="D166" s="39">
        <v>2024</v>
      </c>
      <c r="E166" s="42" t="s">
        <v>21</v>
      </c>
      <c r="F166" s="42" t="s">
        <v>291</v>
      </c>
      <c r="G166" s="42" t="s">
        <v>291</v>
      </c>
      <c r="H166" s="42" t="s">
        <v>291</v>
      </c>
      <c r="I166" s="42" t="s">
        <v>21</v>
      </c>
      <c r="J166" s="42" t="s">
        <v>291</v>
      </c>
      <c r="K166" s="42" t="s">
        <v>291</v>
      </c>
      <c r="L166" s="42" t="s">
        <v>291</v>
      </c>
      <c r="M166" s="42" t="s">
        <v>21</v>
      </c>
      <c r="N166" s="42" t="s">
        <v>291</v>
      </c>
      <c r="O166" s="42" t="s">
        <v>291</v>
      </c>
      <c r="P166" s="42" t="s">
        <v>291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</row>
    <row r="167" spans="1:104" ht="271.5" customHeight="1" x14ac:dyDescent="0.2">
      <c r="A167" s="5" t="s">
        <v>179</v>
      </c>
      <c r="B167" s="39" t="s">
        <v>256</v>
      </c>
      <c r="C167" s="39">
        <v>2022</v>
      </c>
      <c r="D167" s="39">
        <v>2024</v>
      </c>
      <c r="E167" s="42" t="s">
        <v>292</v>
      </c>
      <c r="F167" s="42" t="s">
        <v>292</v>
      </c>
      <c r="G167" s="42" t="s">
        <v>292</v>
      </c>
      <c r="H167" s="42" t="s">
        <v>292</v>
      </c>
      <c r="I167" s="42" t="s">
        <v>292</v>
      </c>
      <c r="J167" s="42" t="s">
        <v>292</v>
      </c>
      <c r="K167" s="42" t="s">
        <v>292</v>
      </c>
      <c r="L167" s="42" t="s">
        <v>292</v>
      </c>
      <c r="M167" s="42" t="s">
        <v>292</v>
      </c>
      <c r="N167" s="42" t="s">
        <v>292</v>
      </c>
      <c r="O167" s="42" t="s">
        <v>292</v>
      </c>
      <c r="P167" s="42" t="s">
        <v>292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</row>
    <row r="168" spans="1:104" s="59" customFormat="1" ht="67.5" customHeight="1" x14ac:dyDescent="0.2">
      <c r="A168" s="7" t="s">
        <v>306</v>
      </c>
      <c r="B168" s="16" t="s">
        <v>256</v>
      </c>
      <c r="C168" s="16">
        <v>2022</v>
      </c>
      <c r="D168" s="16">
        <v>2024</v>
      </c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8"/>
      <c r="Q168" s="3">
        <f>SUM(Q169:Q171)</f>
        <v>177064.03999999998</v>
      </c>
      <c r="R168" s="3">
        <f t="shared" ref="R168:AB168" si="23">SUM(R169:R171)</f>
        <v>7377.63</v>
      </c>
      <c r="S168" s="3">
        <f t="shared" si="23"/>
        <v>0</v>
      </c>
      <c r="T168" s="3">
        <f t="shared" si="23"/>
        <v>0</v>
      </c>
      <c r="U168" s="3">
        <f t="shared" si="23"/>
        <v>123297.2</v>
      </c>
      <c r="V168" s="3">
        <f t="shared" si="23"/>
        <v>5137.3999999999996</v>
      </c>
      <c r="W168" s="3">
        <f t="shared" si="23"/>
        <v>0</v>
      </c>
      <c r="X168" s="3">
        <f t="shared" si="23"/>
        <v>0</v>
      </c>
      <c r="Y168" s="3">
        <f t="shared" si="23"/>
        <v>135758</v>
      </c>
      <c r="Z168" s="3">
        <f t="shared" si="23"/>
        <v>5656.6</v>
      </c>
      <c r="AA168" s="3">
        <f t="shared" si="23"/>
        <v>0</v>
      </c>
      <c r="AB168" s="3">
        <f t="shared" si="23"/>
        <v>0</v>
      </c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</row>
    <row r="169" spans="1:104" ht="123.75" customHeight="1" x14ac:dyDescent="0.2">
      <c r="A169" s="5" t="s">
        <v>71</v>
      </c>
      <c r="B169" s="39" t="s">
        <v>256</v>
      </c>
      <c r="C169" s="39">
        <v>2023</v>
      </c>
      <c r="D169" s="39">
        <v>2024</v>
      </c>
      <c r="E169" s="42"/>
      <c r="F169" s="42"/>
      <c r="G169" s="42"/>
      <c r="H169" s="42"/>
      <c r="I169" s="42" t="s">
        <v>422</v>
      </c>
      <c r="J169" s="42" t="s">
        <v>423</v>
      </c>
      <c r="K169" s="42" t="s">
        <v>423</v>
      </c>
      <c r="L169" s="42" t="s">
        <v>423</v>
      </c>
      <c r="M169" s="42" t="s">
        <v>422</v>
      </c>
      <c r="N169" s="42" t="s">
        <v>423</v>
      </c>
      <c r="O169" s="42" t="s">
        <v>423</v>
      </c>
      <c r="P169" s="42" t="s">
        <v>423</v>
      </c>
      <c r="Q169" s="41">
        <v>0</v>
      </c>
      <c r="R169" s="41">
        <v>0</v>
      </c>
      <c r="S169" s="41">
        <v>0</v>
      </c>
      <c r="T169" s="41">
        <v>0</v>
      </c>
      <c r="U169" s="41">
        <v>4587.8</v>
      </c>
      <c r="V169" s="41">
        <v>191.25</v>
      </c>
      <c r="W169" s="41">
        <v>0</v>
      </c>
      <c r="X169" s="41">
        <v>0</v>
      </c>
      <c r="Y169" s="41">
        <v>47900</v>
      </c>
      <c r="Z169" s="41">
        <v>2000</v>
      </c>
      <c r="AA169" s="41">
        <v>0</v>
      </c>
      <c r="AB169" s="41">
        <v>0</v>
      </c>
    </row>
    <row r="170" spans="1:104" ht="312" customHeight="1" x14ac:dyDescent="0.2">
      <c r="A170" s="5" t="s">
        <v>700</v>
      </c>
      <c r="B170" s="39" t="s">
        <v>256</v>
      </c>
      <c r="C170" s="39">
        <v>2022</v>
      </c>
      <c r="D170" s="39">
        <v>2024</v>
      </c>
      <c r="E170" s="42" t="s">
        <v>422</v>
      </c>
      <c r="F170" s="42" t="s">
        <v>11</v>
      </c>
      <c r="G170" s="42" t="s">
        <v>12</v>
      </c>
      <c r="H170" s="42" t="s">
        <v>13</v>
      </c>
      <c r="I170" s="42" t="s">
        <v>307</v>
      </c>
      <c r="J170" s="42" t="s">
        <v>307</v>
      </c>
      <c r="K170" s="42" t="s">
        <v>307</v>
      </c>
      <c r="L170" s="42" t="s">
        <v>10</v>
      </c>
      <c r="M170" s="42" t="s">
        <v>11</v>
      </c>
      <c r="N170" s="42" t="s">
        <v>12</v>
      </c>
      <c r="O170" s="42" t="s">
        <v>13</v>
      </c>
      <c r="P170" s="42" t="s">
        <v>307</v>
      </c>
      <c r="Q170" s="41">
        <v>75532.639999999999</v>
      </c>
      <c r="R170" s="41">
        <v>3147.16</v>
      </c>
      <c r="S170" s="41">
        <v>0</v>
      </c>
      <c r="T170" s="41">
        <v>0</v>
      </c>
      <c r="U170" s="41">
        <v>62305.2</v>
      </c>
      <c r="V170" s="41">
        <v>2596.15</v>
      </c>
      <c r="W170" s="41">
        <v>0</v>
      </c>
      <c r="X170" s="41">
        <v>0</v>
      </c>
      <c r="Y170" s="41">
        <v>87858</v>
      </c>
      <c r="Z170" s="41">
        <v>3656.6</v>
      </c>
      <c r="AA170" s="41">
        <v>0</v>
      </c>
      <c r="AB170" s="41">
        <v>0</v>
      </c>
    </row>
    <row r="171" spans="1:104" ht="106.5" customHeight="1" x14ac:dyDescent="0.2">
      <c r="A171" s="5" t="s">
        <v>701</v>
      </c>
      <c r="B171" s="39" t="s">
        <v>256</v>
      </c>
      <c r="C171" s="39">
        <v>2022</v>
      </c>
      <c r="D171" s="39">
        <v>2024</v>
      </c>
      <c r="E171" s="42" t="s">
        <v>422</v>
      </c>
      <c r="F171" s="42" t="s">
        <v>15</v>
      </c>
      <c r="G171" s="42" t="s">
        <v>16</v>
      </c>
      <c r="H171" s="42" t="s">
        <v>17</v>
      </c>
      <c r="I171" s="78" t="s">
        <v>308</v>
      </c>
      <c r="J171" s="78"/>
      <c r="K171" s="78"/>
      <c r="L171" s="78"/>
      <c r="M171" s="42" t="s">
        <v>14</v>
      </c>
      <c r="N171" s="42" t="s">
        <v>15</v>
      </c>
      <c r="O171" s="42" t="s">
        <v>16</v>
      </c>
      <c r="P171" s="42" t="s">
        <v>17</v>
      </c>
      <c r="Q171" s="41">
        <v>101531.4</v>
      </c>
      <c r="R171" s="41">
        <v>4230.47</v>
      </c>
      <c r="S171" s="41">
        <v>0</v>
      </c>
      <c r="T171" s="41">
        <v>0</v>
      </c>
      <c r="U171" s="41">
        <v>56404.2</v>
      </c>
      <c r="V171" s="41">
        <v>2350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</row>
    <row r="172" spans="1:104" s="59" customFormat="1" ht="48.75" customHeight="1" x14ac:dyDescent="0.2">
      <c r="A172" s="7" t="s">
        <v>182</v>
      </c>
      <c r="B172" s="16" t="s">
        <v>256</v>
      </c>
      <c r="C172" s="16">
        <v>2022</v>
      </c>
      <c r="D172" s="16">
        <v>2024</v>
      </c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</row>
    <row r="173" spans="1:104" ht="64.5" customHeight="1" x14ac:dyDescent="0.2">
      <c r="A173" s="5" t="s">
        <v>180</v>
      </c>
      <c r="B173" s="39" t="s">
        <v>256</v>
      </c>
      <c r="C173" s="39">
        <v>2022</v>
      </c>
      <c r="D173" s="39">
        <v>2024</v>
      </c>
      <c r="E173" s="78" t="s">
        <v>181</v>
      </c>
      <c r="F173" s="78"/>
      <c r="G173" s="78"/>
      <c r="H173" s="78"/>
      <c r="I173" s="78" t="s">
        <v>181</v>
      </c>
      <c r="J173" s="78"/>
      <c r="K173" s="78"/>
      <c r="L173" s="78"/>
      <c r="M173" s="78" t="s">
        <v>181</v>
      </c>
      <c r="N173" s="78"/>
      <c r="O173" s="78"/>
      <c r="P173" s="78"/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</row>
    <row r="174" spans="1:104" s="59" customFormat="1" ht="78" customHeight="1" x14ac:dyDescent="0.2">
      <c r="A174" s="7" t="s">
        <v>183</v>
      </c>
      <c r="B174" s="16" t="s">
        <v>256</v>
      </c>
      <c r="C174" s="16">
        <v>2022</v>
      </c>
      <c r="D174" s="16">
        <v>2024</v>
      </c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</row>
    <row r="175" spans="1:104" ht="89.25" customHeight="1" x14ac:dyDescent="0.2">
      <c r="A175" s="5" t="s">
        <v>184</v>
      </c>
      <c r="B175" s="39" t="s">
        <v>256</v>
      </c>
      <c r="C175" s="39">
        <v>2022</v>
      </c>
      <c r="D175" s="39">
        <v>2024</v>
      </c>
      <c r="E175" s="78" t="s">
        <v>416</v>
      </c>
      <c r="F175" s="78"/>
      <c r="G175" s="78"/>
      <c r="H175" s="78"/>
      <c r="I175" s="78" t="s">
        <v>417</v>
      </c>
      <c r="J175" s="78"/>
      <c r="K175" s="78"/>
      <c r="L175" s="78"/>
      <c r="M175" s="78" t="s">
        <v>38</v>
      </c>
      <c r="N175" s="78"/>
      <c r="O175" s="78"/>
      <c r="P175" s="78"/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</row>
    <row r="176" spans="1:104" ht="91.5" customHeight="1" x14ac:dyDescent="0.2">
      <c r="A176" s="5" t="s">
        <v>36</v>
      </c>
      <c r="B176" s="39" t="s">
        <v>256</v>
      </c>
      <c r="C176" s="39">
        <v>2022</v>
      </c>
      <c r="D176" s="39">
        <v>2024</v>
      </c>
      <c r="E176" s="78" t="s">
        <v>39</v>
      </c>
      <c r="F176" s="78"/>
      <c r="G176" s="78"/>
      <c r="H176" s="78"/>
      <c r="I176" s="78" t="s">
        <v>39</v>
      </c>
      <c r="J176" s="78"/>
      <c r="K176" s="78"/>
      <c r="L176" s="78"/>
      <c r="M176" s="78" t="s">
        <v>39</v>
      </c>
      <c r="N176" s="78"/>
      <c r="O176" s="78"/>
      <c r="P176" s="78"/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0</v>
      </c>
      <c r="AA176" s="41">
        <v>0</v>
      </c>
      <c r="AB176" s="41">
        <v>0</v>
      </c>
    </row>
    <row r="177" spans="1:104" ht="59.25" customHeight="1" x14ac:dyDescent="0.2">
      <c r="A177" s="5" t="s">
        <v>37</v>
      </c>
      <c r="B177" s="39" t="s">
        <v>256</v>
      </c>
      <c r="C177" s="39">
        <v>2022</v>
      </c>
      <c r="D177" s="39">
        <v>2024</v>
      </c>
      <c r="E177" s="78" t="s">
        <v>40</v>
      </c>
      <c r="F177" s="78"/>
      <c r="G177" s="78"/>
      <c r="H177" s="78"/>
      <c r="I177" s="78" t="s">
        <v>40</v>
      </c>
      <c r="J177" s="78"/>
      <c r="K177" s="78"/>
      <c r="L177" s="78"/>
      <c r="M177" s="78" t="s">
        <v>40</v>
      </c>
      <c r="N177" s="78"/>
      <c r="O177" s="78"/>
      <c r="P177" s="78"/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</row>
    <row r="178" spans="1:104" s="59" customFormat="1" ht="57.75" customHeight="1" x14ac:dyDescent="0.2">
      <c r="A178" s="7" t="s">
        <v>91</v>
      </c>
      <c r="B178" s="16" t="s">
        <v>176</v>
      </c>
      <c r="C178" s="16">
        <v>2022</v>
      </c>
      <c r="D178" s="16">
        <v>2024</v>
      </c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8"/>
      <c r="Q178" s="3">
        <v>0</v>
      </c>
      <c r="R178" s="3">
        <f>R179+R180</f>
        <v>485356.59800999996</v>
      </c>
      <c r="S178" s="3">
        <f>S181+S182+S183</f>
        <v>0</v>
      </c>
      <c r="T178" s="3">
        <f>T181+T182+T183</f>
        <v>0</v>
      </c>
      <c r="U178" s="3">
        <f>U181+U182+U183</f>
        <v>0</v>
      </c>
      <c r="V178" s="3">
        <f>V179+V180</f>
        <v>299157.5</v>
      </c>
      <c r="W178" s="3">
        <f>W181+W182+W183</f>
        <v>0</v>
      </c>
      <c r="X178" s="3">
        <f>X181+X182+X183</f>
        <v>0</v>
      </c>
      <c r="Y178" s="3">
        <f>Y181+Y182+Y183</f>
        <v>0</v>
      </c>
      <c r="Z178" s="3">
        <f>Z179+Z180</f>
        <v>299157.5</v>
      </c>
      <c r="AA178" s="3">
        <f>AA181+AA182+AA183</f>
        <v>0</v>
      </c>
      <c r="AB178" s="3">
        <f>AB181+AB182+AB183</f>
        <v>0</v>
      </c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</row>
    <row r="179" spans="1:104" ht="72" customHeight="1" x14ac:dyDescent="0.2">
      <c r="A179" s="5" t="s">
        <v>113</v>
      </c>
      <c r="B179" s="39" t="s">
        <v>176</v>
      </c>
      <c r="C179" s="39">
        <v>2022</v>
      </c>
      <c r="D179" s="39">
        <v>2024</v>
      </c>
      <c r="E179" s="42" t="s">
        <v>425</v>
      </c>
      <c r="F179" s="42" t="s">
        <v>425</v>
      </c>
      <c r="G179" s="42"/>
      <c r="H179" s="42"/>
      <c r="I179" s="42" t="s">
        <v>425</v>
      </c>
      <c r="J179" s="42" t="s">
        <v>425</v>
      </c>
      <c r="K179" s="42"/>
      <c r="L179" s="42"/>
      <c r="M179" s="42" t="s">
        <v>425</v>
      </c>
      <c r="N179" s="42" t="s">
        <v>425</v>
      </c>
      <c r="O179" s="42"/>
      <c r="P179" s="42"/>
      <c r="Q179" s="41">
        <v>0</v>
      </c>
      <c r="R179" s="41">
        <v>119747.54</v>
      </c>
      <c r="S179" s="41">
        <v>0</v>
      </c>
      <c r="T179" s="41">
        <v>0</v>
      </c>
      <c r="U179" s="41">
        <v>0</v>
      </c>
      <c r="V179" s="41">
        <v>40500</v>
      </c>
      <c r="W179" s="41">
        <v>0</v>
      </c>
      <c r="X179" s="41">
        <v>0</v>
      </c>
      <c r="Y179" s="41">
        <v>0</v>
      </c>
      <c r="Z179" s="41">
        <v>40500</v>
      </c>
      <c r="AA179" s="41">
        <v>0</v>
      </c>
      <c r="AB179" s="41">
        <v>0</v>
      </c>
    </row>
    <row r="180" spans="1:104" ht="54" customHeight="1" x14ac:dyDescent="0.2">
      <c r="A180" s="5" t="s">
        <v>114</v>
      </c>
      <c r="B180" s="39" t="s">
        <v>176</v>
      </c>
      <c r="C180" s="39">
        <v>2022</v>
      </c>
      <c r="D180" s="39">
        <v>2024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1">
        <f t="shared" ref="Q180:X180" si="24">Q181+Q182+Q183</f>
        <v>0</v>
      </c>
      <c r="R180" s="41">
        <f>R181+R182+R183+R184</f>
        <v>365609.05800999998</v>
      </c>
      <c r="S180" s="41">
        <f t="shared" si="24"/>
        <v>0</v>
      </c>
      <c r="T180" s="41">
        <f t="shared" si="24"/>
        <v>0</v>
      </c>
      <c r="U180" s="41">
        <f t="shared" si="24"/>
        <v>0</v>
      </c>
      <c r="V180" s="41">
        <f t="shared" si="24"/>
        <v>258657.5</v>
      </c>
      <c r="W180" s="41">
        <f t="shared" si="24"/>
        <v>0</v>
      </c>
      <c r="X180" s="41">
        <f t="shared" si="24"/>
        <v>0</v>
      </c>
      <c r="Y180" s="41">
        <f>Y181+Y182+Y183</f>
        <v>0</v>
      </c>
      <c r="Z180" s="41">
        <f>Z181+Z182+Z183</f>
        <v>258657.5</v>
      </c>
      <c r="AA180" s="41">
        <f>AA181+AA182+AA183</f>
        <v>0</v>
      </c>
      <c r="AB180" s="41">
        <f>AB181+AB182+AB183</f>
        <v>0</v>
      </c>
    </row>
    <row r="181" spans="1:104" ht="126.75" customHeight="1" x14ac:dyDescent="0.2">
      <c r="A181" s="5" t="s">
        <v>115</v>
      </c>
      <c r="B181" s="39" t="s">
        <v>176</v>
      </c>
      <c r="C181" s="39">
        <v>2022</v>
      </c>
      <c r="D181" s="39">
        <v>2024</v>
      </c>
      <c r="E181" s="42" t="s">
        <v>426</v>
      </c>
      <c r="F181" s="42" t="s">
        <v>41</v>
      </c>
      <c r="G181" s="42" t="s">
        <v>42</v>
      </c>
      <c r="H181" s="42" t="s">
        <v>177</v>
      </c>
      <c r="I181" s="42" t="s">
        <v>426</v>
      </c>
      <c r="J181" s="42" t="s">
        <v>41</v>
      </c>
      <c r="K181" s="42" t="s">
        <v>42</v>
      </c>
      <c r="L181" s="42" t="s">
        <v>177</v>
      </c>
      <c r="M181" s="42" t="s">
        <v>426</v>
      </c>
      <c r="N181" s="42" t="s">
        <v>41</v>
      </c>
      <c r="O181" s="42" t="s">
        <v>42</v>
      </c>
      <c r="P181" s="42" t="s">
        <v>177</v>
      </c>
      <c r="Q181" s="41">
        <v>0</v>
      </c>
      <c r="R181" s="41">
        <v>14543</v>
      </c>
      <c r="S181" s="41">
        <v>0</v>
      </c>
      <c r="T181" s="41">
        <v>0</v>
      </c>
      <c r="U181" s="41">
        <v>0</v>
      </c>
      <c r="V181" s="41">
        <v>12862</v>
      </c>
      <c r="W181" s="41">
        <v>0</v>
      </c>
      <c r="X181" s="41">
        <v>0</v>
      </c>
      <c r="Y181" s="41">
        <v>0</v>
      </c>
      <c r="Z181" s="41">
        <v>12862</v>
      </c>
      <c r="AA181" s="41">
        <v>0</v>
      </c>
      <c r="AB181" s="41">
        <v>0</v>
      </c>
    </row>
    <row r="182" spans="1:104" ht="122.25" customHeight="1" x14ac:dyDescent="0.2">
      <c r="A182" s="5" t="s">
        <v>116</v>
      </c>
      <c r="B182" s="39" t="s">
        <v>176</v>
      </c>
      <c r="C182" s="39">
        <v>2022</v>
      </c>
      <c r="D182" s="39">
        <v>2024</v>
      </c>
      <c r="E182" s="42" t="s">
        <v>426</v>
      </c>
      <c r="F182" s="42" t="s">
        <v>41</v>
      </c>
      <c r="G182" s="42" t="s">
        <v>42</v>
      </c>
      <c r="H182" s="42" t="s">
        <v>177</v>
      </c>
      <c r="I182" s="42" t="s">
        <v>426</v>
      </c>
      <c r="J182" s="42" t="s">
        <v>41</v>
      </c>
      <c r="K182" s="42" t="s">
        <v>42</v>
      </c>
      <c r="L182" s="42" t="s">
        <v>177</v>
      </c>
      <c r="M182" s="42" t="s">
        <v>426</v>
      </c>
      <c r="N182" s="42" t="s">
        <v>41</v>
      </c>
      <c r="O182" s="42" t="s">
        <v>42</v>
      </c>
      <c r="P182" s="42" t="s">
        <v>177</v>
      </c>
      <c r="Q182" s="41">
        <v>0</v>
      </c>
      <c r="R182" s="41">
        <v>230637.74528999999</v>
      </c>
      <c r="S182" s="41">
        <v>0</v>
      </c>
      <c r="T182" s="41">
        <v>0</v>
      </c>
      <c r="U182" s="41">
        <v>0</v>
      </c>
      <c r="V182" s="41">
        <v>217054.75</v>
      </c>
      <c r="W182" s="41">
        <v>0</v>
      </c>
      <c r="X182" s="41">
        <v>0</v>
      </c>
      <c r="Y182" s="41">
        <v>0</v>
      </c>
      <c r="Z182" s="41">
        <v>217054.75</v>
      </c>
      <c r="AA182" s="41">
        <v>0</v>
      </c>
      <c r="AB182" s="41">
        <v>0</v>
      </c>
    </row>
    <row r="183" spans="1:104" ht="125.25" customHeight="1" x14ac:dyDescent="0.2">
      <c r="A183" s="5" t="s">
        <v>117</v>
      </c>
      <c r="B183" s="39" t="s">
        <v>176</v>
      </c>
      <c r="C183" s="39">
        <v>2022</v>
      </c>
      <c r="D183" s="39">
        <v>2024</v>
      </c>
      <c r="E183" s="42" t="s">
        <v>426</v>
      </c>
      <c r="F183" s="42" t="s">
        <v>41</v>
      </c>
      <c r="G183" s="42" t="s">
        <v>42</v>
      </c>
      <c r="H183" s="42" t="s">
        <v>177</v>
      </c>
      <c r="I183" s="42" t="s">
        <v>426</v>
      </c>
      <c r="J183" s="42" t="s">
        <v>41</v>
      </c>
      <c r="K183" s="42" t="s">
        <v>42</v>
      </c>
      <c r="L183" s="42" t="s">
        <v>177</v>
      </c>
      <c r="M183" s="42" t="s">
        <v>426</v>
      </c>
      <c r="N183" s="42" t="s">
        <v>41</v>
      </c>
      <c r="O183" s="42" t="s">
        <v>42</v>
      </c>
      <c r="P183" s="42" t="s">
        <v>177</v>
      </c>
      <c r="Q183" s="41">
        <v>0</v>
      </c>
      <c r="R183" s="41">
        <v>119439.51272</v>
      </c>
      <c r="S183" s="41">
        <v>0</v>
      </c>
      <c r="T183" s="41">
        <v>0</v>
      </c>
      <c r="U183" s="41">
        <v>0</v>
      </c>
      <c r="V183" s="41">
        <v>28740.75</v>
      </c>
      <c r="W183" s="41">
        <v>0</v>
      </c>
      <c r="X183" s="41">
        <v>0</v>
      </c>
      <c r="Y183" s="41">
        <v>0</v>
      </c>
      <c r="Z183" s="41">
        <v>28740.75</v>
      </c>
      <c r="AA183" s="41">
        <v>0</v>
      </c>
      <c r="AB183" s="41">
        <v>0</v>
      </c>
    </row>
    <row r="184" spans="1:104" ht="43.5" customHeight="1" x14ac:dyDescent="0.2">
      <c r="A184" s="5" t="s">
        <v>381</v>
      </c>
      <c r="B184" s="39" t="s">
        <v>382</v>
      </c>
      <c r="C184" s="39">
        <v>2021</v>
      </c>
      <c r="D184" s="39">
        <v>2024</v>
      </c>
      <c r="E184" s="42"/>
      <c r="F184" s="42"/>
      <c r="G184" s="42" t="s">
        <v>390</v>
      </c>
      <c r="H184" s="42" t="s">
        <v>177</v>
      </c>
      <c r="I184" s="42"/>
      <c r="J184" s="42"/>
      <c r="K184" s="42"/>
      <c r="L184" s="42"/>
      <c r="M184" s="42"/>
      <c r="N184" s="42"/>
      <c r="O184" s="42"/>
      <c r="P184" s="42"/>
      <c r="Q184" s="41">
        <v>0</v>
      </c>
      <c r="R184" s="41">
        <v>988.8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  <c r="Z184" s="41">
        <v>0</v>
      </c>
      <c r="AA184" s="41">
        <v>0</v>
      </c>
      <c r="AB184" s="41">
        <v>0</v>
      </c>
    </row>
    <row r="185" spans="1:104" s="59" customFormat="1" ht="54" customHeight="1" x14ac:dyDescent="0.2">
      <c r="A185" s="7" t="s">
        <v>92</v>
      </c>
      <c r="B185" s="16" t="s">
        <v>76</v>
      </c>
      <c r="C185" s="16">
        <v>2021</v>
      </c>
      <c r="D185" s="16">
        <v>2024</v>
      </c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8"/>
      <c r="Q185" s="3">
        <f>Q186+Q407+Q408+Q409</f>
        <v>2811223.3000000003</v>
      </c>
      <c r="R185" s="3">
        <f t="shared" ref="R185:AB185" si="25">R186+R407+R408+R409</f>
        <v>393969.29999999981</v>
      </c>
      <c r="S185" s="3">
        <f t="shared" si="25"/>
        <v>0</v>
      </c>
      <c r="T185" s="3">
        <f t="shared" si="25"/>
        <v>0</v>
      </c>
      <c r="U185" s="3">
        <f t="shared" si="25"/>
        <v>2685851.1999999997</v>
      </c>
      <c r="V185" s="3">
        <f t="shared" si="25"/>
        <v>212291.7</v>
      </c>
      <c r="W185" s="3">
        <f t="shared" si="25"/>
        <v>0</v>
      </c>
      <c r="X185" s="3">
        <f t="shared" si="25"/>
        <v>0</v>
      </c>
      <c r="Y185" s="3">
        <f t="shared" si="25"/>
        <v>2685851.1999999997</v>
      </c>
      <c r="Z185" s="3">
        <f t="shared" si="25"/>
        <v>409979.6</v>
      </c>
      <c r="AA185" s="3">
        <f t="shared" si="25"/>
        <v>0</v>
      </c>
      <c r="AB185" s="3">
        <f t="shared" si="25"/>
        <v>0</v>
      </c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</row>
    <row r="186" spans="1:104" s="62" customFormat="1" ht="189" customHeight="1" x14ac:dyDescent="0.2">
      <c r="A186" s="24" t="s">
        <v>93</v>
      </c>
      <c r="B186" s="45" t="s">
        <v>76</v>
      </c>
      <c r="C186" s="45">
        <v>2021</v>
      </c>
      <c r="D186" s="45">
        <v>2024</v>
      </c>
      <c r="E186" s="81" t="s">
        <v>433</v>
      </c>
      <c r="F186" s="82"/>
      <c r="G186" s="82"/>
      <c r="H186" s="82"/>
      <c r="I186" s="81" t="s">
        <v>434</v>
      </c>
      <c r="J186" s="82"/>
      <c r="K186" s="82"/>
      <c r="L186" s="82"/>
      <c r="M186" s="81" t="s">
        <v>435</v>
      </c>
      <c r="N186" s="82"/>
      <c r="O186" s="82"/>
      <c r="P186" s="82"/>
      <c r="Q186" s="25">
        <f>Q187+Q298</f>
        <v>550336.66000000027</v>
      </c>
      <c r="R186" s="25">
        <f t="shared" ref="R186:AB186" si="26">R187+R298</f>
        <v>269585.44999999984</v>
      </c>
      <c r="S186" s="25">
        <f t="shared" si="26"/>
        <v>0</v>
      </c>
      <c r="T186" s="25">
        <f t="shared" si="26"/>
        <v>0</v>
      </c>
      <c r="U186" s="25">
        <f t="shared" si="26"/>
        <v>467432.90000000014</v>
      </c>
      <c r="V186" s="25">
        <f t="shared" si="26"/>
        <v>90244.299999999988</v>
      </c>
      <c r="W186" s="25">
        <f t="shared" si="26"/>
        <v>0</v>
      </c>
      <c r="X186" s="25">
        <f t="shared" si="26"/>
        <v>0</v>
      </c>
      <c r="Y186" s="25">
        <f t="shared" si="26"/>
        <v>1070451.4199999997</v>
      </c>
      <c r="Z186" s="25">
        <f t="shared" si="26"/>
        <v>321107.59999999998</v>
      </c>
      <c r="AA186" s="25">
        <f t="shared" si="26"/>
        <v>0</v>
      </c>
      <c r="AB186" s="25">
        <f t="shared" si="26"/>
        <v>0</v>
      </c>
    </row>
    <row r="187" spans="1:104" s="63" customFormat="1" ht="46.5" customHeight="1" x14ac:dyDescent="0.2">
      <c r="A187" s="26" t="s">
        <v>437</v>
      </c>
      <c r="B187" s="27" t="s">
        <v>76</v>
      </c>
      <c r="C187" s="16">
        <v>2021</v>
      </c>
      <c r="D187" s="16">
        <v>2024</v>
      </c>
      <c r="E187" s="46"/>
      <c r="F187" s="46"/>
      <c r="G187" s="46"/>
      <c r="H187" s="46"/>
      <c r="I187" s="86" t="s">
        <v>436</v>
      </c>
      <c r="J187" s="86"/>
      <c r="K187" s="86"/>
      <c r="L187" s="86"/>
      <c r="M187" s="86" t="s">
        <v>436</v>
      </c>
      <c r="N187" s="86"/>
      <c r="O187" s="86"/>
      <c r="P187" s="86"/>
      <c r="Q187" s="28">
        <f>SUM(Q188:Q297)</f>
        <v>0</v>
      </c>
      <c r="R187" s="28">
        <f t="shared" ref="R187:AB187" si="27">SUM(R188:R297)</f>
        <v>148576.94999999981</v>
      </c>
      <c r="S187" s="28">
        <f t="shared" si="27"/>
        <v>0</v>
      </c>
      <c r="T187" s="28">
        <f t="shared" si="27"/>
        <v>0</v>
      </c>
      <c r="U187" s="28">
        <f t="shared" si="27"/>
        <v>0</v>
      </c>
      <c r="V187" s="28">
        <f t="shared" si="27"/>
        <v>50288.899999999994</v>
      </c>
      <c r="W187" s="28">
        <f t="shared" si="27"/>
        <v>0</v>
      </c>
      <c r="X187" s="28">
        <f t="shared" si="27"/>
        <v>0</v>
      </c>
      <c r="Y187" s="28">
        <f t="shared" si="27"/>
        <v>0</v>
      </c>
      <c r="Z187" s="28">
        <f t="shared" si="27"/>
        <v>34037.5</v>
      </c>
      <c r="AA187" s="28">
        <f t="shared" si="27"/>
        <v>0</v>
      </c>
      <c r="AB187" s="28">
        <f t="shared" si="27"/>
        <v>0</v>
      </c>
    </row>
    <row r="188" spans="1:104" s="62" customFormat="1" ht="45" customHeight="1" x14ac:dyDescent="0.2">
      <c r="A188" s="29" t="s">
        <v>472</v>
      </c>
      <c r="B188" s="45" t="s">
        <v>76</v>
      </c>
      <c r="C188" s="45">
        <v>2022</v>
      </c>
      <c r="D188" s="45">
        <v>2022</v>
      </c>
      <c r="E188" s="44" t="s">
        <v>118</v>
      </c>
      <c r="F188" s="44" t="s">
        <v>329</v>
      </c>
      <c r="G188" s="44" t="s">
        <v>445</v>
      </c>
      <c r="H188" s="44"/>
      <c r="I188" s="44"/>
      <c r="J188" s="44"/>
      <c r="K188" s="44"/>
      <c r="L188" s="44"/>
      <c r="M188" s="44"/>
      <c r="N188" s="44"/>
      <c r="O188" s="44"/>
      <c r="P188" s="44"/>
      <c r="Q188" s="25">
        <v>0</v>
      </c>
      <c r="R188" s="25">
        <v>1569.7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5">
        <v>0</v>
      </c>
      <c r="Z188" s="25">
        <v>0</v>
      </c>
      <c r="AA188" s="25">
        <v>0</v>
      </c>
      <c r="AB188" s="25">
        <v>0</v>
      </c>
    </row>
    <row r="189" spans="1:104" s="62" customFormat="1" ht="45.75" customHeight="1" x14ac:dyDescent="0.2">
      <c r="A189" s="29" t="s">
        <v>473</v>
      </c>
      <c r="B189" s="45" t="s">
        <v>76</v>
      </c>
      <c r="C189" s="45">
        <v>2021</v>
      </c>
      <c r="D189" s="45">
        <v>2022</v>
      </c>
      <c r="E189" s="44" t="s">
        <v>118</v>
      </c>
      <c r="F189" s="44" t="s">
        <v>329</v>
      </c>
      <c r="G189" s="44" t="s">
        <v>445</v>
      </c>
      <c r="H189" s="44"/>
      <c r="I189" s="44"/>
      <c r="J189" s="44"/>
      <c r="K189" s="44"/>
      <c r="L189" s="44"/>
      <c r="M189" s="44"/>
      <c r="N189" s="44"/>
      <c r="O189" s="44"/>
      <c r="P189" s="44"/>
      <c r="Q189" s="25">
        <v>0</v>
      </c>
      <c r="R189" s="25">
        <v>323.89999999999998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5">
        <v>0</v>
      </c>
      <c r="Z189" s="25">
        <v>0</v>
      </c>
      <c r="AA189" s="25">
        <v>0</v>
      </c>
      <c r="AB189" s="25">
        <v>0</v>
      </c>
    </row>
    <row r="190" spans="1:104" s="62" customFormat="1" ht="45.75" customHeight="1" x14ac:dyDescent="0.2">
      <c r="A190" s="29" t="s">
        <v>474</v>
      </c>
      <c r="B190" s="45" t="s">
        <v>76</v>
      </c>
      <c r="C190" s="45">
        <v>2021</v>
      </c>
      <c r="D190" s="45">
        <v>2022</v>
      </c>
      <c r="E190" s="44" t="s">
        <v>118</v>
      </c>
      <c r="F190" s="44" t="s">
        <v>329</v>
      </c>
      <c r="G190" s="44" t="s">
        <v>445</v>
      </c>
      <c r="H190" s="44"/>
      <c r="I190" s="44"/>
      <c r="J190" s="44"/>
      <c r="K190" s="44"/>
      <c r="L190" s="44"/>
      <c r="M190" s="44"/>
      <c r="N190" s="44"/>
      <c r="O190" s="44"/>
      <c r="P190" s="44"/>
      <c r="Q190" s="25">
        <v>0</v>
      </c>
      <c r="R190" s="25">
        <v>460.9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</row>
    <row r="191" spans="1:104" s="62" customFormat="1" ht="45.75" customHeight="1" x14ac:dyDescent="0.2">
      <c r="A191" s="29" t="s">
        <v>475</v>
      </c>
      <c r="B191" s="45" t="s">
        <v>76</v>
      </c>
      <c r="C191" s="45">
        <v>2021</v>
      </c>
      <c r="D191" s="45">
        <v>2022</v>
      </c>
      <c r="E191" s="44" t="s">
        <v>118</v>
      </c>
      <c r="F191" s="44" t="s">
        <v>329</v>
      </c>
      <c r="G191" s="44" t="s">
        <v>445</v>
      </c>
      <c r="H191" s="44"/>
      <c r="I191" s="44"/>
      <c r="J191" s="44"/>
      <c r="K191" s="44"/>
      <c r="L191" s="44"/>
      <c r="M191" s="44"/>
      <c r="N191" s="44"/>
      <c r="O191" s="44"/>
      <c r="P191" s="44"/>
      <c r="Q191" s="25">
        <v>0</v>
      </c>
      <c r="R191" s="25">
        <v>261.7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</row>
    <row r="192" spans="1:104" s="62" customFormat="1" ht="45.75" customHeight="1" x14ac:dyDescent="0.2">
      <c r="A192" s="29" t="s">
        <v>476</v>
      </c>
      <c r="B192" s="45" t="s">
        <v>76</v>
      </c>
      <c r="C192" s="45">
        <v>2021</v>
      </c>
      <c r="D192" s="45">
        <v>2022</v>
      </c>
      <c r="E192" s="44" t="s">
        <v>118</v>
      </c>
      <c r="F192" s="44" t="s">
        <v>329</v>
      </c>
      <c r="G192" s="44" t="s">
        <v>445</v>
      </c>
      <c r="H192" s="44"/>
      <c r="I192" s="44"/>
      <c r="J192" s="44"/>
      <c r="K192" s="44"/>
      <c r="L192" s="44"/>
      <c r="M192" s="44"/>
      <c r="N192" s="44"/>
      <c r="O192" s="44"/>
      <c r="P192" s="44"/>
      <c r="Q192" s="25">
        <v>0</v>
      </c>
      <c r="R192" s="25">
        <v>300.5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</row>
    <row r="193" spans="1:28" s="62" customFormat="1" ht="45.75" customHeight="1" x14ac:dyDescent="0.2">
      <c r="A193" s="29" t="s">
        <v>477</v>
      </c>
      <c r="B193" s="45" t="s">
        <v>76</v>
      </c>
      <c r="C193" s="45">
        <v>2022</v>
      </c>
      <c r="D193" s="45">
        <v>2022</v>
      </c>
      <c r="E193" s="44" t="s">
        <v>118</v>
      </c>
      <c r="F193" s="44" t="s">
        <v>329</v>
      </c>
      <c r="G193" s="44" t="s">
        <v>445</v>
      </c>
      <c r="H193" s="44"/>
      <c r="I193" s="44"/>
      <c r="J193" s="44"/>
      <c r="K193" s="44"/>
      <c r="L193" s="44"/>
      <c r="M193" s="44"/>
      <c r="N193" s="44"/>
      <c r="O193" s="44"/>
      <c r="P193" s="44"/>
      <c r="Q193" s="25">
        <v>0</v>
      </c>
      <c r="R193" s="25">
        <v>1569.7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0</v>
      </c>
    </row>
    <row r="194" spans="1:28" s="62" customFormat="1" ht="45.75" customHeight="1" x14ac:dyDescent="0.2">
      <c r="A194" s="29" t="s">
        <v>478</v>
      </c>
      <c r="B194" s="45" t="s">
        <v>76</v>
      </c>
      <c r="C194" s="45">
        <v>2022</v>
      </c>
      <c r="D194" s="45">
        <v>2022</v>
      </c>
      <c r="E194" s="44" t="s">
        <v>118</v>
      </c>
      <c r="F194" s="44" t="s">
        <v>329</v>
      </c>
      <c r="G194" s="44" t="s">
        <v>445</v>
      </c>
      <c r="H194" s="44"/>
      <c r="I194" s="44"/>
      <c r="J194" s="44"/>
      <c r="K194" s="44"/>
      <c r="L194" s="44"/>
      <c r="M194" s="44"/>
      <c r="N194" s="44"/>
      <c r="O194" s="44"/>
      <c r="P194" s="44"/>
      <c r="Q194" s="25">
        <v>0</v>
      </c>
      <c r="R194" s="25">
        <v>1569.7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</row>
    <row r="195" spans="1:28" s="62" customFormat="1" ht="45.75" customHeight="1" x14ac:dyDescent="0.2">
      <c r="A195" s="29" t="s">
        <v>715</v>
      </c>
      <c r="B195" s="45" t="s">
        <v>76</v>
      </c>
      <c r="C195" s="45">
        <v>2021</v>
      </c>
      <c r="D195" s="45">
        <v>2022</v>
      </c>
      <c r="E195" s="44" t="s">
        <v>118</v>
      </c>
      <c r="F195" s="44" t="s">
        <v>329</v>
      </c>
      <c r="G195" s="44" t="s">
        <v>445</v>
      </c>
      <c r="H195" s="44"/>
      <c r="I195" s="44"/>
      <c r="J195" s="44"/>
      <c r="K195" s="44"/>
      <c r="L195" s="44"/>
      <c r="M195" s="44"/>
      <c r="N195" s="44"/>
      <c r="O195" s="44"/>
      <c r="P195" s="44"/>
      <c r="Q195" s="25">
        <v>0</v>
      </c>
      <c r="R195" s="25">
        <v>1608.2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5">
        <v>0</v>
      </c>
      <c r="Z195" s="25">
        <v>0</v>
      </c>
      <c r="AA195" s="25">
        <v>0</v>
      </c>
      <c r="AB195" s="25">
        <v>0</v>
      </c>
    </row>
    <row r="196" spans="1:28" s="62" customFormat="1" ht="45.75" customHeight="1" x14ac:dyDescent="0.2">
      <c r="A196" s="29" t="s">
        <v>480</v>
      </c>
      <c r="B196" s="45" t="s">
        <v>76</v>
      </c>
      <c r="C196" s="45">
        <v>2022</v>
      </c>
      <c r="D196" s="45">
        <v>2022</v>
      </c>
      <c r="E196" s="44" t="s">
        <v>118</v>
      </c>
      <c r="F196" s="44" t="s">
        <v>329</v>
      </c>
      <c r="G196" s="44" t="s">
        <v>445</v>
      </c>
      <c r="H196" s="44"/>
      <c r="I196" s="44"/>
      <c r="J196" s="44"/>
      <c r="K196" s="44"/>
      <c r="L196" s="44"/>
      <c r="M196" s="44"/>
      <c r="N196" s="44"/>
      <c r="O196" s="44"/>
      <c r="P196" s="44"/>
      <c r="Q196" s="25">
        <v>0</v>
      </c>
      <c r="R196" s="25">
        <v>1374.5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</row>
    <row r="197" spans="1:28" s="62" customFormat="1" ht="45.75" customHeight="1" x14ac:dyDescent="0.2">
      <c r="A197" s="29" t="s">
        <v>481</v>
      </c>
      <c r="B197" s="45" t="s">
        <v>76</v>
      </c>
      <c r="C197" s="45">
        <v>2021</v>
      </c>
      <c r="D197" s="45">
        <v>2022</v>
      </c>
      <c r="E197" s="44" t="s">
        <v>118</v>
      </c>
      <c r="F197" s="44" t="s">
        <v>329</v>
      </c>
      <c r="G197" s="44" t="s">
        <v>445</v>
      </c>
      <c r="H197" s="44"/>
      <c r="I197" s="44"/>
      <c r="J197" s="44"/>
      <c r="K197" s="44"/>
      <c r="L197" s="44"/>
      <c r="M197" s="44"/>
      <c r="N197" s="44"/>
      <c r="O197" s="44"/>
      <c r="P197" s="44"/>
      <c r="Q197" s="25">
        <v>0</v>
      </c>
      <c r="R197" s="25">
        <v>316.8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25">
        <v>0</v>
      </c>
      <c r="AA197" s="25">
        <v>0</v>
      </c>
      <c r="AB197" s="25">
        <v>0</v>
      </c>
    </row>
    <row r="198" spans="1:28" s="62" customFormat="1" ht="45.75" customHeight="1" x14ac:dyDescent="0.2">
      <c r="A198" s="29" t="s">
        <v>482</v>
      </c>
      <c r="B198" s="45" t="s">
        <v>76</v>
      </c>
      <c r="C198" s="45">
        <v>2022</v>
      </c>
      <c r="D198" s="45">
        <v>2022</v>
      </c>
      <c r="E198" s="44" t="s">
        <v>118</v>
      </c>
      <c r="F198" s="44" t="s">
        <v>329</v>
      </c>
      <c r="G198" s="44" t="s">
        <v>445</v>
      </c>
      <c r="H198" s="44"/>
      <c r="I198" s="44"/>
      <c r="J198" s="44"/>
      <c r="K198" s="44"/>
      <c r="L198" s="44"/>
      <c r="M198" s="44"/>
      <c r="N198" s="44"/>
      <c r="O198" s="44"/>
      <c r="P198" s="44"/>
      <c r="Q198" s="25">
        <v>0</v>
      </c>
      <c r="R198" s="25">
        <v>1398.6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</row>
    <row r="199" spans="1:28" s="62" customFormat="1" ht="45.75" customHeight="1" x14ac:dyDescent="0.2">
      <c r="A199" s="29" t="s">
        <v>483</v>
      </c>
      <c r="B199" s="45" t="s">
        <v>76</v>
      </c>
      <c r="C199" s="45">
        <v>2021</v>
      </c>
      <c r="D199" s="45">
        <v>2022</v>
      </c>
      <c r="E199" s="44" t="s">
        <v>118</v>
      </c>
      <c r="F199" s="44" t="s">
        <v>329</v>
      </c>
      <c r="G199" s="44" t="s">
        <v>445</v>
      </c>
      <c r="H199" s="44"/>
      <c r="I199" s="44"/>
      <c r="J199" s="44"/>
      <c r="K199" s="44"/>
      <c r="L199" s="44"/>
      <c r="M199" s="44"/>
      <c r="N199" s="44"/>
      <c r="O199" s="44"/>
      <c r="P199" s="44"/>
      <c r="Q199" s="25">
        <v>0</v>
      </c>
      <c r="R199" s="25">
        <v>277.60000000000002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</row>
    <row r="200" spans="1:28" s="62" customFormat="1" ht="45.75" customHeight="1" x14ac:dyDescent="0.2">
      <c r="A200" s="29" t="s">
        <v>484</v>
      </c>
      <c r="B200" s="45" t="s">
        <v>76</v>
      </c>
      <c r="C200" s="45">
        <v>2022</v>
      </c>
      <c r="D200" s="45">
        <v>2022</v>
      </c>
      <c r="E200" s="44" t="s">
        <v>118</v>
      </c>
      <c r="F200" s="44" t="s">
        <v>329</v>
      </c>
      <c r="G200" s="44" t="s">
        <v>445</v>
      </c>
      <c r="H200" s="44"/>
      <c r="I200" s="44"/>
      <c r="J200" s="44"/>
      <c r="K200" s="44"/>
      <c r="L200" s="44"/>
      <c r="M200" s="44"/>
      <c r="N200" s="44"/>
      <c r="O200" s="44"/>
      <c r="P200" s="44"/>
      <c r="Q200" s="25">
        <v>0</v>
      </c>
      <c r="R200" s="25">
        <v>1420.6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</row>
    <row r="201" spans="1:28" s="62" customFormat="1" ht="45.75" customHeight="1" x14ac:dyDescent="0.2">
      <c r="A201" s="29" t="s">
        <v>485</v>
      </c>
      <c r="B201" s="45" t="s">
        <v>76</v>
      </c>
      <c r="C201" s="45">
        <v>2021</v>
      </c>
      <c r="D201" s="45">
        <v>2022</v>
      </c>
      <c r="E201" s="44" t="s">
        <v>118</v>
      </c>
      <c r="F201" s="44" t="s">
        <v>329</v>
      </c>
      <c r="G201" s="44" t="s">
        <v>445</v>
      </c>
      <c r="H201" s="44"/>
      <c r="I201" s="44"/>
      <c r="J201" s="44"/>
      <c r="K201" s="44"/>
      <c r="L201" s="44"/>
      <c r="M201" s="44"/>
      <c r="N201" s="44"/>
      <c r="O201" s="44"/>
      <c r="P201" s="44"/>
      <c r="Q201" s="25">
        <v>0</v>
      </c>
      <c r="R201" s="25">
        <v>443.8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</row>
    <row r="202" spans="1:28" s="62" customFormat="1" ht="45.75" customHeight="1" x14ac:dyDescent="0.2">
      <c r="A202" s="29" t="s">
        <v>486</v>
      </c>
      <c r="B202" s="45" t="s">
        <v>76</v>
      </c>
      <c r="C202" s="45">
        <v>2022</v>
      </c>
      <c r="D202" s="45">
        <v>2022</v>
      </c>
      <c r="E202" s="44" t="s">
        <v>118</v>
      </c>
      <c r="F202" s="44" t="s">
        <v>329</v>
      </c>
      <c r="G202" s="44" t="s">
        <v>445</v>
      </c>
      <c r="H202" s="44"/>
      <c r="I202" s="44"/>
      <c r="J202" s="44"/>
      <c r="K202" s="44"/>
      <c r="L202" s="44"/>
      <c r="M202" s="44"/>
      <c r="N202" s="44"/>
      <c r="O202" s="44"/>
      <c r="P202" s="44"/>
      <c r="Q202" s="25">
        <v>0</v>
      </c>
      <c r="R202" s="25">
        <v>1384.1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5">
        <v>0</v>
      </c>
      <c r="AB202" s="25">
        <v>0</v>
      </c>
    </row>
    <row r="203" spans="1:28" s="62" customFormat="1" ht="45.75" customHeight="1" x14ac:dyDescent="0.2">
      <c r="A203" s="29" t="s">
        <v>487</v>
      </c>
      <c r="B203" s="45" t="s">
        <v>76</v>
      </c>
      <c r="C203" s="45">
        <v>2022</v>
      </c>
      <c r="D203" s="45">
        <v>2022</v>
      </c>
      <c r="E203" s="44" t="s">
        <v>118</v>
      </c>
      <c r="F203" s="44" t="s">
        <v>329</v>
      </c>
      <c r="G203" s="44" t="s">
        <v>445</v>
      </c>
      <c r="H203" s="44"/>
      <c r="I203" s="44"/>
      <c r="J203" s="44"/>
      <c r="K203" s="44"/>
      <c r="L203" s="44"/>
      <c r="M203" s="44"/>
      <c r="N203" s="44"/>
      <c r="O203" s="44"/>
      <c r="P203" s="44"/>
      <c r="Q203" s="25">
        <v>0</v>
      </c>
      <c r="R203" s="25">
        <v>1569.7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  <c r="Z203" s="25">
        <v>0</v>
      </c>
      <c r="AA203" s="25">
        <v>0</v>
      </c>
      <c r="AB203" s="25">
        <v>0</v>
      </c>
    </row>
    <row r="204" spans="1:28" s="62" customFormat="1" ht="45.75" customHeight="1" x14ac:dyDescent="0.2">
      <c r="A204" s="29" t="s">
        <v>488</v>
      </c>
      <c r="B204" s="45" t="s">
        <v>76</v>
      </c>
      <c r="C204" s="45">
        <v>2021</v>
      </c>
      <c r="D204" s="45">
        <v>2022</v>
      </c>
      <c r="E204" s="44" t="s">
        <v>118</v>
      </c>
      <c r="F204" s="44" t="s">
        <v>329</v>
      </c>
      <c r="G204" s="44" t="s">
        <v>445</v>
      </c>
      <c r="H204" s="44"/>
      <c r="I204" s="44"/>
      <c r="J204" s="44"/>
      <c r="K204" s="44"/>
      <c r="L204" s="44"/>
      <c r="M204" s="44"/>
      <c r="N204" s="44"/>
      <c r="O204" s="44"/>
      <c r="P204" s="44"/>
      <c r="Q204" s="25">
        <v>0</v>
      </c>
      <c r="R204" s="25">
        <v>645.5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</row>
    <row r="205" spans="1:28" s="62" customFormat="1" ht="45.75" customHeight="1" x14ac:dyDescent="0.2">
      <c r="A205" s="29" t="s">
        <v>489</v>
      </c>
      <c r="B205" s="45" t="s">
        <v>76</v>
      </c>
      <c r="C205" s="45">
        <v>2022</v>
      </c>
      <c r="D205" s="45">
        <v>2022</v>
      </c>
      <c r="E205" s="44" t="s">
        <v>118</v>
      </c>
      <c r="F205" s="44" t="s">
        <v>329</v>
      </c>
      <c r="G205" s="44" t="s">
        <v>445</v>
      </c>
      <c r="H205" s="44"/>
      <c r="I205" s="44"/>
      <c r="J205" s="44"/>
      <c r="K205" s="44"/>
      <c r="L205" s="44"/>
      <c r="M205" s="44"/>
      <c r="N205" s="44"/>
      <c r="O205" s="44"/>
      <c r="P205" s="44"/>
      <c r="Q205" s="25">
        <v>0</v>
      </c>
      <c r="R205" s="25">
        <v>1724.9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  <c r="Z205" s="25">
        <v>0</v>
      </c>
      <c r="AA205" s="25">
        <v>0</v>
      </c>
      <c r="AB205" s="25">
        <v>0</v>
      </c>
    </row>
    <row r="206" spans="1:28" s="62" customFormat="1" ht="45.75" customHeight="1" x14ac:dyDescent="0.2">
      <c r="A206" s="29" t="s">
        <v>490</v>
      </c>
      <c r="B206" s="45" t="s">
        <v>76</v>
      </c>
      <c r="C206" s="45">
        <v>2021</v>
      </c>
      <c r="D206" s="45">
        <v>2022</v>
      </c>
      <c r="E206" s="44" t="s">
        <v>118</v>
      </c>
      <c r="F206" s="44" t="s">
        <v>329</v>
      </c>
      <c r="G206" s="44" t="s">
        <v>445</v>
      </c>
      <c r="H206" s="44"/>
      <c r="I206" s="44"/>
      <c r="J206" s="44"/>
      <c r="K206" s="44"/>
      <c r="L206" s="44"/>
      <c r="M206" s="44"/>
      <c r="N206" s="44"/>
      <c r="O206" s="44"/>
      <c r="P206" s="44"/>
      <c r="Q206" s="25">
        <v>0</v>
      </c>
      <c r="R206" s="25">
        <v>301.60000000000002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</row>
    <row r="207" spans="1:28" s="62" customFormat="1" ht="45.75" customHeight="1" x14ac:dyDescent="0.2">
      <c r="A207" s="29" t="s">
        <v>491</v>
      </c>
      <c r="B207" s="45" t="s">
        <v>76</v>
      </c>
      <c r="C207" s="45">
        <v>2022</v>
      </c>
      <c r="D207" s="45">
        <v>2022</v>
      </c>
      <c r="E207" s="44" t="s">
        <v>118</v>
      </c>
      <c r="F207" s="44" t="s">
        <v>329</v>
      </c>
      <c r="G207" s="44" t="s">
        <v>445</v>
      </c>
      <c r="H207" s="44"/>
      <c r="I207" s="44"/>
      <c r="J207" s="44"/>
      <c r="K207" s="44"/>
      <c r="L207" s="44"/>
      <c r="M207" s="44"/>
      <c r="N207" s="44"/>
      <c r="O207" s="44"/>
      <c r="P207" s="44"/>
      <c r="Q207" s="25">
        <v>0</v>
      </c>
      <c r="R207" s="25">
        <v>1406.1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0</v>
      </c>
      <c r="Y207" s="25">
        <v>0</v>
      </c>
      <c r="Z207" s="25">
        <v>0</v>
      </c>
      <c r="AA207" s="25">
        <v>0</v>
      </c>
      <c r="AB207" s="25">
        <v>0</v>
      </c>
    </row>
    <row r="208" spans="1:28" s="62" customFormat="1" ht="45.75" customHeight="1" x14ac:dyDescent="0.2">
      <c r="A208" s="29" t="s">
        <v>716</v>
      </c>
      <c r="B208" s="45" t="s">
        <v>76</v>
      </c>
      <c r="C208" s="45">
        <v>2022</v>
      </c>
      <c r="D208" s="45">
        <v>2022</v>
      </c>
      <c r="E208" s="44" t="s">
        <v>118</v>
      </c>
      <c r="F208" s="44" t="s">
        <v>329</v>
      </c>
      <c r="G208" s="44" t="s">
        <v>445</v>
      </c>
      <c r="H208" s="44"/>
      <c r="I208" s="44"/>
      <c r="J208" s="44"/>
      <c r="K208" s="44"/>
      <c r="L208" s="44"/>
      <c r="M208" s="44"/>
      <c r="N208" s="44"/>
      <c r="O208" s="44"/>
      <c r="P208" s="44"/>
      <c r="Q208" s="25">
        <v>0</v>
      </c>
      <c r="R208" s="25">
        <v>1724.9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5">
        <v>0</v>
      </c>
      <c r="AB208" s="25">
        <v>0</v>
      </c>
    </row>
    <row r="209" spans="1:28" s="62" customFormat="1" ht="45.75" customHeight="1" x14ac:dyDescent="0.2">
      <c r="A209" s="29" t="s">
        <v>493</v>
      </c>
      <c r="B209" s="45" t="s">
        <v>76</v>
      </c>
      <c r="C209" s="45">
        <v>2022</v>
      </c>
      <c r="D209" s="45">
        <v>2022</v>
      </c>
      <c r="E209" s="44" t="s">
        <v>118</v>
      </c>
      <c r="F209" s="44" t="s">
        <v>329</v>
      </c>
      <c r="G209" s="44" t="s">
        <v>445</v>
      </c>
      <c r="H209" s="44"/>
      <c r="I209" s="44"/>
      <c r="J209" s="44"/>
      <c r="K209" s="44"/>
      <c r="L209" s="44"/>
      <c r="M209" s="44"/>
      <c r="N209" s="44"/>
      <c r="O209" s="44"/>
      <c r="P209" s="44"/>
      <c r="Q209" s="25">
        <v>0</v>
      </c>
      <c r="R209" s="25">
        <v>1569.7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5">
        <v>0</v>
      </c>
      <c r="AB209" s="25">
        <v>0</v>
      </c>
    </row>
    <row r="210" spans="1:28" s="62" customFormat="1" ht="45.75" customHeight="1" x14ac:dyDescent="0.2">
      <c r="A210" s="29" t="s">
        <v>717</v>
      </c>
      <c r="B210" s="45" t="s">
        <v>76</v>
      </c>
      <c r="C210" s="45">
        <v>2021</v>
      </c>
      <c r="D210" s="45">
        <v>2022</v>
      </c>
      <c r="E210" s="44" t="s">
        <v>118</v>
      </c>
      <c r="F210" s="44" t="s">
        <v>329</v>
      </c>
      <c r="G210" s="44" t="s">
        <v>445</v>
      </c>
      <c r="H210" s="44"/>
      <c r="I210" s="44"/>
      <c r="J210" s="44"/>
      <c r="K210" s="44"/>
      <c r="L210" s="44"/>
      <c r="M210" s="44"/>
      <c r="N210" s="44"/>
      <c r="O210" s="44"/>
      <c r="P210" s="44"/>
      <c r="Q210" s="25">
        <v>0</v>
      </c>
      <c r="R210" s="25">
        <v>265.2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5">
        <v>0</v>
      </c>
      <c r="AB210" s="25">
        <v>0</v>
      </c>
    </row>
    <row r="211" spans="1:28" s="62" customFormat="1" ht="45.75" customHeight="1" x14ac:dyDescent="0.2">
      <c r="A211" s="29" t="s">
        <v>495</v>
      </c>
      <c r="B211" s="45" t="s">
        <v>76</v>
      </c>
      <c r="C211" s="45">
        <v>2021</v>
      </c>
      <c r="D211" s="45">
        <v>2022</v>
      </c>
      <c r="E211" s="44" t="s">
        <v>118</v>
      </c>
      <c r="F211" s="44" t="s">
        <v>329</v>
      </c>
      <c r="G211" s="44" t="s">
        <v>445</v>
      </c>
      <c r="H211" s="44"/>
      <c r="I211" s="44"/>
      <c r="J211" s="44"/>
      <c r="K211" s="44"/>
      <c r="L211" s="44"/>
      <c r="M211" s="44"/>
      <c r="N211" s="44"/>
      <c r="O211" s="44"/>
      <c r="P211" s="44"/>
      <c r="Q211" s="25">
        <v>0</v>
      </c>
      <c r="R211" s="25">
        <v>476.8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25">
        <v>0</v>
      </c>
      <c r="AA211" s="25">
        <v>0</v>
      </c>
      <c r="AB211" s="25">
        <v>0</v>
      </c>
    </row>
    <row r="212" spans="1:28" s="62" customFormat="1" ht="45.75" customHeight="1" x14ac:dyDescent="0.2">
      <c r="A212" s="29" t="s">
        <v>496</v>
      </c>
      <c r="B212" s="45" t="s">
        <v>76</v>
      </c>
      <c r="C212" s="45">
        <v>2022</v>
      </c>
      <c r="D212" s="45">
        <v>2022</v>
      </c>
      <c r="E212" s="44" t="s">
        <v>118</v>
      </c>
      <c r="F212" s="44" t="s">
        <v>329</v>
      </c>
      <c r="G212" s="44" t="s">
        <v>445</v>
      </c>
      <c r="H212" s="44"/>
      <c r="I212" s="44"/>
      <c r="J212" s="44"/>
      <c r="K212" s="44"/>
      <c r="L212" s="44"/>
      <c r="M212" s="44"/>
      <c r="N212" s="44"/>
      <c r="O212" s="44"/>
      <c r="P212" s="44"/>
      <c r="Q212" s="25">
        <v>0</v>
      </c>
      <c r="R212" s="25">
        <v>1569.7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5">
        <v>0</v>
      </c>
      <c r="AB212" s="25">
        <v>0</v>
      </c>
    </row>
    <row r="213" spans="1:28" s="62" customFormat="1" ht="45.75" customHeight="1" x14ac:dyDescent="0.2">
      <c r="A213" s="29" t="s">
        <v>497</v>
      </c>
      <c r="B213" s="45" t="s">
        <v>76</v>
      </c>
      <c r="C213" s="45">
        <v>2021</v>
      </c>
      <c r="D213" s="45">
        <v>2022</v>
      </c>
      <c r="E213" s="44" t="s">
        <v>118</v>
      </c>
      <c r="F213" s="44" t="s">
        <v>329</v>
      </c>
      <c r="G213" s="44" t="s">
        <v>445</v>
      </c>
      <c r="H213" s="44"/>
      <c r="I213" s="44"/>
      <c r="J213" s="44"/>
      <c r="K213" s="44"/>
      <c r="L213" s="44"/>
      <c r="M213" s="44"/>
      <c r="N213" s="44"/>
      <c r="O213" s="44"/>
      <c r="P213" s="44"/>
      <c r="Q213" s="25">
        <v>0</v>
      </c>
      <c r="R213" s="25">
        <v>273.89999999999998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  <c r="X213" s="25">
        <v>0</v>
      </c>
      <c r="Y213" s="25">
        <v>0</v>
      </c>
      <c r="Z213" s="25">
        <v>0</v>
      </c>
      <c r="AA213" s="25">
        <v>0</v>
      </c>
      <c r="AB213" s="25">
        <v>0</v>
      </c>
    </row>
    <row r="214" spans="1:28" s="62" customFormat="1" ht="45.75" customHeight="1" x14ac:dyDescent="0.2">
      <c r="A214" s="29" t="s">
        <v>498</v>
      </c>
      <c r="B214" s="45" t="s">
        <v>76</v>
      </c>
      <c r="C214" s="45">
        <v>2022</v>
      </c>
      <c r="D214" s="45">
        <v>2022</v>
      </c>
      <c r="E214" s="44" t="s">
        <v>118</v>
      </c>
      <c r="F214" s="44" t="s">
        <v>329</v>
      </c>
      <c r="G214" s="44" t="s">
        <v>445</v>
      </c>
      <c r="H214" s="44"/>
      <c r="I214" s="44"/>
      <c r="J214" s="44"/>
      <c r="K214" s="44"/>
      <c r="L214" s="44"/>
      <c r="M214" s="44"/>
      <c r="N214" s="44"/>
      <c r="O214" s="44"/>
      <c r="P214" s="44"/>
      <c r="Q214" s="25">
        <v>0</v>
      </c>
      <c r="R214" s="25">
        <v>1569.7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5">
        <v>0</v>
      </c>
      <c r="AB214" s="25">
        <v>0</v>
      </c>
    </row>
    <row r="215" spans="1:28" s="62" customFormat="1" ht="45.75" customHeight="1" x14ac:dyDescent="0.2">
      <c r="A215" s="29" t="s">
        <v>499</v>
      </c>
      <c r="B215" s="45" t="s">
        <v>76</v>
      </c>
      <c r="C215" s="45">
        <v>2021</v>
      </c>
      <c r="D215" s="45">
        <v>2022</v>
      </c>
      <c r="E215" s="44" t="s">
        <v>118</v>
      </c>
      <c r="F215" s="44" t="s">
        <v>329</v>
      </c>
      <c r="G215" s="44" t="s">
        <v>445</v>
      </c>
      <c r="H215" s="44"/>
      <c r="I215" s="44"/>
      <c r="J215" s="44"/>
      <c r="K215" s="44"/>
      <c r="L215" s="44"/>
      <c r="M215" s="44"/>
      <c r="N215" s="44"/>
      <c r="O215" s="44"/>
      <c r="P215" s="44"/>
      <c r="Q215" s="25">
        <v>0</v>
      </c>
      <c r="R215" s="25">
        <v>281.39999999999998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25">
        <v>0</v>
      </c>
      <c r="Y215" s="25">
        <v>0</v>
      </c>
      <c r="Z215" s="25">
        <v>0</v>
      </c>
      <c r="AA215" s="25">
        <v>0</v>
      </c>
      <c r="AB215" s="25">
        <v>0</v>
      </c>
    </row>
    <row r="216" spans="1:28" s="62" customFormat="1" ht="45.75" customHeight="1" x14ac:dyDescent="0.2">
      <c r="A216" s="29" t="s">
        <v>500</v>
      </c>
      <c r="B216" s="45" t="s">
        <v>76</v>
      </c>
      <c r="C216" s="45">
        <v>2022</v>
      </c>
      <c r="D216" s="45">
        <v>2022</v>
      </c>
      <c r="E216" s="44" t="s">
        <v>118</v>
      </c>
      <c r="F216" s="44" t="s">
        <v>329</v>
      </c>
      <c r="G216" s="44" t="s">
        <v>445</v>
      </c>
      <c r="H216" s="44"/>
      <c r="I216" s="44"/>
      <c r="J216" s="44"/>
      <c r="K216" s="44"/>
      <c r="L216" s="44"/>
      <c r="M216" s="44"/>
      <c r="N216" s="44"/>
      <c r="O216" s="44"/>
      <c r="P216" s="44"/>
      <c r="Q216" s="25">
        <v>0</v>
      </c>
      <c r="R216" s="25">
        <v>1569.7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25">
        <v>0</v>
      </c>
      <c r="Y216" s="25">
        <v>0</v>
      </c>
      <c r="Z216" s="25">
        <v>0</v>
      </c>
      <c r="AA216" s="25">
        <v>0</v>
      </c>
      <c r="AB216" s="25">
        <v>0</v>
      </c>
    </row>
    <row r="217" spans="1:28" s="62" customFormat="1" ht="45.75" customHeight="1" x14ac:dyDescent="0.2">
      <c r="A217" s="29" t="s">
        <v>501</v>
      </c>
      <c r="B217" s="45" t="s">
        <v>76</v>
      </c>
      <c r="C217" s="45">
        <v>2022</v>
      </c>
      <c r="D217" s="45">
        <v>2022</v>
      </c>
      <c r="E217" s="44" t="s">
        <v>118</v>
      </c>
      <c r="F217" s="44" t="s">
        <v>329</v>
      </c>
      <c r="G217" s="44" t="s">
        <v>445</v>
      </c>
      <c r="H217" s="44"/>
      <c r="I217" s="44"/>
      <c r="J217" s="44"/>
      <c r="K217" s="44"/>
      <c r="L217" s="44"/>
      <c r="M217" s="44"/>
      <c r="N217" s="44"/>
      <c r="O217" s="44"/>
      <c r="P217" s="44"/>
      <c r="Q217" s="25">
        <v>0</v>
      </c>
      <c r="R217" s="25">
        <v>1569.7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</row>
    <row r="218" spans="1:28" s="62" customFormat="1" ht="45.75" customHeight="1" x14ac:dyDescent="0.2">
      <c r="A218" s="29" t="s">
        <v>502</v>
      </c>
      <c r="B218" s="45" t="s">
        <v>76</v>
      </c>
      <c r="C218" s="45">
        <v>2021</v>
      </c>
      <c r="D218" s="45">
        <v>2022</v>
      </c>
      <c r="E218" s="44" t="s">
        <v>118</v>
      </c>
      <c r="F218" s="44" t="s">
        <v>329</v>
      </c>
      <c r="G218" s="44" t="s">
        <v>445</v>
      </c>
      <c r="H218" s="44"/>
      <c r="I218" s="44"/>
      <c r="J218" s="44"/>
      <c r="K218" s="44"/>
      <c r="L218" s="44"/>
      <c r="M218" s="44"/>
      <c r="N218" s="44"/>
      <c r="O218" s="44"/>
      <c r="P218" s="44"/>
      <c r="Q218" s="25">
        <v>0</v>
      </c>
      <c r="R218" s="25">
        <v>281.39999999999998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</row>
    <row r="219" spans="1:28" s="62" customFormat="1" ht="45.75" customHeight="1" x14ac:dyDescent="0.2">
      <c r="A219" s="29" t="s">
        <v>718</v>
      </c>
      <c r="B219" s="45" t="s">
        <v>76</v>
      </c>
      <c r="C219" s="45">
        <v>2022</v>
      </c>
      <c r="D219" s="45">
        <v>2022</v>
      </c>
      <c r="E219" s="44" t="s">
        <v>118</v>
      </c>
      <c r="F219" s="44" t="s">
        <v>329</v>
      </c>
      <c r="G219" s="44" t="s">
        <v>445</v>
      </c>
      <c r="H219" s="44"/>
      <c r="I219" s="44"/>
      <c r="J219" s="44"/>
      <c r="K219" s="44"/>
      <c r="L219" s="44"/>
      <c r="M219" s="44"/>
      <c r="N219" s="44"/>
      <c r="O219" s="44"/>
      <c r="P219" s="44"/>
      <c r="Q219" s="25">
        <v>0</v>
      </c>
      <c r="R219" s="25">
        <v>1401.9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</row>
    <row r="220" spans="1:28" s="62" customFormat="1" ht="45.75" customHeight="1" x14ac:dyDescent="0.2">
      <c r="A220" s="29" t="s">
        <v>504</v>
      </c>
      <c r="B220" s="45" t="s">
        <v>76</v>
      </c>
      <c r="C220" s="45">
        <v>2022</v>
      </c>
      <c r="D220" s="45">
        <v>2022</v>
      </c>
      <c r="E220" s="44" t="s">
        <v>118</v>
      </c>
      <c r="F220" s="44" t="s">
        <v>329</v>
      </c>
      <c r="G220" s="44" t="s">
        <v>445</v>
      </c>
      <c r="H220" s="44"/>
      <c r="I220" s="44"/>
      <c r="J220" s="44"/>
      <c r="K220" s="44"/>
      <c r="L220" s="44"/>
      <c r="M220" s="44"/>
      <c r="N220" s="44"/>
      <c r="O220" s="44"/>
      <c r="P220" s="44"/>
      <c r="Q220" s="25">
        <v>0</v>
      </c>
      <c r="R220" s="25">
        <v>1400.5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</row>
    <row r="221" spans="1:28" s="62" customFormat="1" ht="45.75" customHeight="1" x14ac:dyDescent="0.2">
      <c r="A221" s="29" t="s">
        <v>719</v>
      </c>
      <c r="B221" s="45" t="s">
        <v>76</v>
      </c>
      <c r="C221" s="45">
        <v>2022</v>
      </c>
      <c r="D221" s="45">
        <v>2022</v>
      </c>
      <c r="E221" s="44" t="s">
        <v>118</v>
      </c>
      <c r="F221" s="44" t="s">
        <v>329</v>
      </c>
      <c r="G221" s="44" t="s">
        <v>445</v>
      </c>
      <c r="H221" s="44"/>
      <c r="I221" s="44"/>
      <c r="J221" s="44"/>
      <c r="K221" s="44"/>
      <c r="L221" s="44"/>
      <c r="M221" s="44"/>
      <c r="N221" s="44"/>
      <c r="O221" s="44"/>
      <c r="P221" s="44"/>
      <c r="Q221" s="25">
        <v>0</v>
      </c>
      <c r="R221" s="25">
        <v>1569.7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25">
        <v>0</v>
      </c>
      <c r="AA221" s="25">
        <v>0</v>
      </c>
      <c r="AB221" s="25">
        <v>0</v>
      </c>
    </row>
    <row r="222" spans="1:28" s="62" customFormat="1" ht="45.75" customHeight="1" x14ac:dyDescent="0.2">
      <c r="A222" s="29" t="s">
        <v>506</v>
      </c>
      <c r="B222" s="45" t="s">
        <v>76</v>
      </c>
      <c r="C222" s="45">
        <v>2021</v>
      </c>
      <c r="D222" s="45">
        <v>2022</v>
      </c>
      <c r="E222" s="44" t="s">
        <v>118</v>
      </c>
      <c r="F222" s="44" t="s">
        <v>329</v>
      </c>
      <c r="G222" s="44" t="s">
        <v>445</v>
      </c>
      <c r="H222" s="44"/>
      <c r="I222" s="44"/>
      <c r="J222" s="44"/>
      <c r="K222" s="44"/>
      <c r="L222" s="44"/>
      <c r="M222" s="44"/>
      <c r="N222" s="44"/>
      <c r="O222" s="44"/>
      <c r="P222" s="44"/>
      <c r="Q222" s="25">
        <v>0</v>
      </c>
      <c r="R222" s="25">
        <v>258.3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25">
        <v>0</v>
      </c>
      <c r="AA222" s="25">
        <v>0</v>
      </c>
      <c r="AB222" s="25">
        <v>0</v>
      </c>
    </row>
    <row r="223" spans="1:28" s="62" customFormat="1" ht="45.75" customHeight="1" x14ac:dyDescent="0.2">
      <c r="A223" s="29" t="s">
        <v>720</v>
      </c>
      <c r="B223" s="45" t="s">
        <v>76</v>
      </c>
      <c r="C223" s="45">
        <v>2022</v>
      </c>
      <c r="D223" s="45">
        <v>2022</v>
      </c>
      <c r="E223" s="44" t="s">
        <v>118</v>
      </c>
      <c r="F223" s="44" t="s">
        <v>329</v>
      </c>
      <c r="G223" s="44" t="s">
        <v>445</v>
      </c>
      <c r="H223" s="44"/>
      <c r="I223" s="44"/>
      <c r="J223" s="44"/>
      <c r="K223" s="44"/>
      <c r="L223" s="44"/>
      <c r="M223" s="44"/>
      <c r="N223" s="44"/>
      <c r="O223" s="44"/>
      <c r="P223" s="44"/>
      <c r="Q223" s="25">
        <v>0</v>
      </c>
      <c r="R223" s="25">
        <v>1569.7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</row>
    <row r="224" spans="1:28" s="62" customFormat="1" ht="45.75" customHeight="1" x14ac:dyDescent="0.2">
      <c r="A224" s="29" t="s">
        <v>508</v>
      </c>
      <c r="B224" s="45" t="s">
        <v>76</v>
      </c>
      <c r="C224" s="45">
        <v>2022</v>
      </c>
      <c r="D224" s="45">
        <v>2022</v>
      </c>
      <c r="E224" s="44" t="s">
        <v>118</v>
      </c>
      <c r="F224" s="44" t="s">
        <v>329</v>
      </c>
      <c r="G224" s="44" t="s">
        <v>445</v>
      </c>
      <c r="H224" s="44"/>
      <c r="I224" s="44"/>
      <c r="J224" s="44"/>
      <c r="K224" s="44"/>
      <c r="L224" s="44"/>
      <c r="M224" s="44"/>
      <c r="N224" s="44"/>
      <c r="O224" s="44"/>
      <c r="P224" s="44"/>
      <c r="Q224" s="25">
        <v>0</v>
      </c>
      <c r="R224" s="25">
        <v>1569.7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5">
        <v>0</v>
      </c>
      <c r="AB224" s="25">
        <v>0</v>
      </c>
    </row>
    <row r="225" spans="1:28" s="62" customFormat="1" ht="45.75" customHeight="1" x14ac:dyDescent="0.2">
      <c r="A225" s="29" t="s">
        <v>721</v>
      </c>
      <c r="B225" s="45" t="s">
        <v>76</v>
      </c>
      <c r="C225" s="45">
        <v>2022</v>
      </c>
      <c r="D225" s="45">
        <v>2022</v>
      </c>
      <c r="E225" s="44" t="s">
        <v>118</v>
      </c>
      <c r="F225" s="44" t="s">
        <v>329</v>
      </c>
      <c r="G225" s="44" t="s">
        <v>445</v>
      </c>
      <c r="H225" s="44"/>
      <c r="I225" s="44"/>
      <c r="J225" s="44"/>
      <c r="K225" s="44"/>
      <c r="L225" s="44"/>
      <c r="M225" s="44"/>
      <c r="N225" s="44"/>
      <c r="O225" s="44"/>
      <c r="P225" s="44"/>
      <c r="Q225" s="25">
        <v>0</v>
      </c>
      <c r="R225" s="25">
        <v>1569.7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5">
        <v>0</v>
      </c>
      <c r="AB225" s="25">
        <v>0</v>
      </c>
    </row>
    <row r="226" spans="1:28" s="62" customFormat="1" ht="45.75" customHeight="1" x14ac:dyDescent="0.2">
      <c r="A226" s="29" t="s">
        <v>510</v>
      </c>
      <c r="B226" s="45" t="s">
        <v>76</v>
      </c>
      <c r="C226" s="45">
        <v>2021</v>
      </c>
      <c r="D226" s="45">
        <v>2022</v>
      </c>
      <c r="E226" s="44" t="s">
        <v>118</v>
      </c>
      <c r="F226" s="44" t="s">
        <v>329</v>
      </c>
      <c r="G226" s="44" t="s">
        <v>445</v>
      </c>
      <c r="H226" s="44"/>
      <c r="I226" s="44"/>
      <c r="J226" s="44"/>
      <c r="K226" s="44"/>
      <c r="L226" s="44"/>
      <c r="M226" s="44"/>
      <c r="N226" s="44"/>
      <c r="O226" s="44"/>
      <c r="P226" s="44"/>
      <c r="Q226" s="25">
        <v>0</v>
      </c>
      <c r="R226" s="25">
        <v>272.7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0</v>
      </c>
      <c r="Z226" s="25">
        <v>0</v>
      </c>
      <c r="AA226" s="25">
        <v>0</v>
      </c>
      <c r="AB226" s="25">
        <v>0</v>
      </c>
    </row>
    <row r="227" spans="1:28" s="62" customFormat="1" ht="45.75" customHeight="1" x14ac:dyDescent="0.2">
      <c r="A227" s="29" t="s">
        <v>511</v>
      </c>
      <c r="B227" s="45" t="s">
        <v>76</v>
      </c>
      <c r="C227" s="45">
        <v>2021</v>
      </c>
      <c r="D227" s="45">
        <v>2022</v>
      </c>
      <c r="E227" s="44" t="s">
        <v>118</v>
      </c>
      <c r="F227" s="44" t="s">
        <v>329</v>
      </c>
      <c r="G227" s="44" t="s">
        <v>445</v>
      </c>
      <c r="H227" s="44"/>
      <c r="I227" s="44"/>
      <c r="J227" s="44"/>
      <c r="K227" s="44"/>
      <c r="L227" s="44"/>
      <c r="M227" s="44"/>
      <c r="N227" s="44"/>
      <c r="O227" s="44"/>
      <c r="P227" s="44"/>
      <c r="Q227" s="25">
        <v>0</v>
      </c>
      <c r="R227" s="25">
        <v>390.3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25">
        <v>0</v>
      </c>
      <c r="Y227" s="25">
        <v>0</v>
      </c>
      <c r="Z227" s="25">
        <v>0</v>
      </c>
      <c r="AA227" s="25">
        <v>0</v>
      </c>
      <c r="AB227" s="25">
        <v>0</v>
      </c>
    </row>
    <row r="228" spans="1:28" s="62" customFormat="1" ht="45.75" customHeight="1" x14ac:dyDescent="0.2">
      <c r="A228" s="29" t="s">
        <v>512</v>
      </c>
      <c r="B228" s="45" t="s">
        <v>76</v>
      </c>
      <c r="C228" s="45">
        <v>2022</v>
      </c>
      <c r="D228" s="45">
        <v>2022</v>
      </c>
      <c r="E228" s="44" t="s">
        <v>118</v>
      </c>
      <c r="F228" s="44" t="s">
        <v>329</v>
      </c>
      <c r="G228" s="44" t="s">
        <v>445</v>
      </c>
      <c r="H228" s="44"/>
      <c r="I228" s="44"/>
      <c r="J228" s="44"/>
      <c r="K228" s="44"/>
      <c r="L228" s="44"/>
      <c r="M228" s="44"/>
      <c r="N228" s="44"/>
      <c r="O228" s="44"/>
      <c r="P228" s="44"/>
      <c r="Q228" s="25">
        <v>0</v>
      </c>
      <c r="R228" s="25">
        <v>1569.7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25">
        <v>0</v>
      </c>
      <c r="Y228" s="25">
        <v>0</v>
      </c>
      <c r="Z228" s="25">
        <v>0</v>
      </c>
      <c r="AA228" s="25">
        <v>0</v>
      </c>
      <c r="AB228" s="25">
        <v>0</v>
      </c>
    </row>
    <row r="229" spans="1:28" s="62" customFormat="1" ht="45.75" customHeight="1" x14ac:dyDescent="0.2">
      <c r="A229" s="29" t="s">
        <v>722</v>
      </c>
      <c r="B229" s="45" t="s">
        <v>76</v>
      </c>
      <c r="C229" s="45">
        <v>2022</v>
      </c>
      <c r="D229" s="45">
        <v>2022</v>
      </c>
      <c r="E229" s="44" t="s">
        <v>118</v>
      </c>
      <c r="F229" s="44" t="s">
        <v>329</v>
      </c>
      <c r="G229" s="44" t="s">
        <v>445</v>
      </c>
      <c r="H229" s="44"/>
      <c r="I229" s="44"/>
      <c r="J229" s="44"/>
      <c r="K229" s="44"/>
      <c r="L229" s="44"/>
      <c r="M229" s="44"/>
      <c r="N229" s="44"/>
      <c r="O229" s="44"/>
      <c r="P229" s="44"/>
      <c r="Q229" s="25">
        <v>0</v>
      </c>
      <c r="R229" s="25">
        <v>1404.5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</row>
    <row r="230" spans="1:28" s="62" customFormat="1" ht="45.75" customHeight="1" x14ac:dyDescent="0.2">
      <c r="A230" s="29" t="s">
        <v>514</v>
      </c>
      <c r="B230" s="45" t="s">
        <v>76</v>
      </c>
      <c r="C230" s="45">
        <v>2021</v>
      </c>
      <c r="D230" s="45">
        <v>2022</v>
      </c>
      <c r="E230" s="44" t="s">
        <v>118</v>
      </c>
      <c r="F230" s="44" t="s">
        <v>329</v>
      </c>
      <c r="G230" s="44" t="s">
        <v>445</v>
      </c>
      <c r="H230" s="44"/>
      <c r="I230" s="44"/>
      <c r="J230" s="44"/>
      <c r="K230" s="44"/>
      <c r="L230" s="44"/>
      <c r="M230" s="44"/>
      <c r="N230" s="44"/>
      <c r="O230" s="44"/>
      <c r="P230" s="44"/>
      <c r="Q230" s="25">
        <v>0</v>
      </c>
      <c r="R230" s="25">
        <v>332.1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0</v>
      </c>
      <c r="Z230" s="25">
        <v>0</v>
      </c>
      <c r="AA230" s="25">
        <v>0</v>
      </c>
      <c r="AB230" s="25">
        <v>0</v>
      </c>
    </row>
    <row r="231" spans="1:28" s="62" customFormat="1" ht="45.75" customHeight="1" x14ac:dyDescent="0.2">
      <c r="A231" s="29" t="s">
        <v>723</v>
      </c>
      <c r="B231" s="45" t="s">
        <v>76</v>
      </c>
      <c r="C231" s="45">
        <v>2022</v>
      </c>
      <c r="D231" s="45">
        <v>2022</v>
      </c>
      <c r="E231" s="44" t="s">
        <v>118</v>
      </c>
      <c r="F231" s="44" t="s">
        <v>329</v>
      </c>
      <c r="G231" s="44" t="s">
        <v>445</v>
      </c>
      <c r="H231" s="44"/>
      <c r="I231" s="44"/>
      <c r="J231" s="44"/>
      <c r="K231" s="44"/>
      <c r="L231" s="44"/>
      <c r="M231" s="44"/>
      <c r="N231" s="44"/>
      <c r="O231" s="44"/>
      <c r="P231" s="44"/>
      <c r="Q231" s="25">
        <v>0</v>
      </c>
      <c r="R231" s="25">
        <v>1569.7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25">
        <v>0</v>
      </c>
      <c r="AA231" s="25">
        <v>0</v>
      </c>
      <c r="AB231" s="25">
        <v>0</v>
      </c>
    </row>
    <row r="232" spans="1:28" s="62" customFormat="1" ht="45.75" customHeight="1" x14ac:dyDescent="0.2">
      <c r="A232" s="29" t="s">
        <v>518</v>
      </c>
      <c r="B232" s="45" t="s">
        <v>76</v>
      </c>
      <c r="C232" s="45">
        <v>2021</v>
      </c>
      <c r="D232" s="45">
        <v>2022</v>
      </c>
      <c r="E232" s="44" t="s">
        <v>118</v>
      </c>
      <c r="F232" s="44" t="s">
        <v>329</v>
      </c>
      <c r="G232" s="44" t="s">
        <v>445</v>
      </c>
      <c r="H232" s="44"/>
      <c r="I232" s="44"/>
      <c r="J232" s="44"/>
      <c r="K232" s="44"/>
      <c r="L232" s="44"/>
      <c r="M232" s="44"/>
      <c r="N232" s="44"/>
      <c r="O232" s="44"/>
      <c r="P232" s="44"/>
      <c r="Q232" s="25">
        <v>0</v>
      </c>
      <c r="R232" s="25">
        <v>369.6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0</v>
      </c>
      <c r="Z232" s="25">
        <v>0</v>
      </c>
      <c r="AA232" s="25">
        <v>0</v>
      </c>
      <c r="AB232" s="25">
        <v>0</v>
      </c>
    </row>
    <row r="233" spans="1:28" s="62" customFormat="1" ht="45.75" customHeight="1" x14ac:dyDescent="0.2">
      <c r="A233" s="29" t="s">
        <v>519</v>
      </c>
      <c r="B233" s="45" t="s">
        <v>76</v>
      </c>
      <c r="C233" s="45">
        <v>2022</v>
      </c>
      <c r="D233" s="45">
        <v>2022</v>
      </c>
      <c r="E233" s="44" t="s">
        <v>118</v>
      </c>
      <c r="F233" s="44" t="s">
        <v>329</v>
      </c>
      <c r="G233" s="44" t="s">
        <v>445</v>
      </c>
      <c r="H233" s="44"/>
      <c r="I233" s="44"/>
      <c r="J233" s="44"/>
      <c r="K233" s="44"/>
      <c r="L233" s="44"/>
      <c r="M233" s="44"/>
      <c r="N233" s="44"/>
      <c r="O233" s="44"/>
      <c r="P233" s="44"/>
      <c r="Q233" s="25">
        <v>0</v>
      </c>
      <c r="R233" s="25">
        <v>1569.7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0</v>
      </c>
      <c r="Z233" s="25">
        <v>0</v>
      </c>
      <c r="AA233" s="25">
        <v>0</v>
      </c>
      <c r="AB233" s="25">
        <v>0</v>
      </c>
    </row>
    <row r="234" spans="1:28" s="62" customFormat="1" ht="45.75" customHeight="1" x14ac:dyDescent="0.2">
      <c r="A234" s="29" t="s">
        <v>724</v>
      </c>
      <c r="B234" s="45" t="s">
        <v>76</v>
      </c>
      <c r="C234" s="45">
        <v>2021</v>
      </c>
      <c r="D234" s="45">
        <v>2022</v>
      </c>
      <c r="E234" s="44" t="s">
        <v>118</v>
      </c>
      <c r="F234" s="44" t="s">
        <v>329</v>
      </c>
      <c r="G234" s="44" t="s">
        <v>445</v>
      </c>
      <c r="H234" s="44"/>
      <c r="I234" s="44"/>
      <c r="J234" s="44"/>
      <c r="K234" s="44"/>
      <c r="L234" s="44"/>
      <c r="M234" s="44"/>
      <c r="N234" s="44"/>
      <c r="O234" s="44"/>
      <c r="P234" s="44"/>
      <c r="Q234" s="25">
        <v>0</v>
      </c>
      <c r="R234" s="25">
        <v>277.2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</row>
    <row r="235" spans="1:28" s="62" customFormat="1" ht="45.75" customHeight="1" x14ac:dyDescent="0.2">
      <c r="A235" s="29" t="s">
        <v>520</v>
      </c>
      <c r="B235" s="45" t="s">
        <v>76</v>
      </c>
      <c r="C235" s="45">
        <v>2022</v>
      </c>
      <c r="D235" s="45">
        <v>2022</v>
      </c>
      <c r="E235" s="44" t="s">
        <v>118</v>
      </c>
      <c r="F235" s="44" t="s">
        <v>329</v>
      </c>
      <c r="G235" s="44" t="s">
        <v>445</v>
      </c>
      <c r="H235" s="44"/>
      <c r="I235" s="44"/>
      <c r="J235" s="44"/>
      <c r="K235" s="44"/>
      <c r="L235" s="44"/>
      <c r="M235" s="44"/>
      <c r="N235" s="44"/>
      <c r="O235" s="44"/>
      <c r="P235" s="44"/>
      <c r="Q235" s="25">
        <v>0</v>
      </c>
      <c r="R235" s="25">
        <v>1569.7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0</v>
      </c>
      <c r="Z235" s="25">
        <v>0</v>
      </c>
      <c r="AA235" s="25">
        <v>0</v>
      </c>
      <c r="AB235" s="25">
        <v>0</v>
      </c>
    </row>
    <row r="236" spans="1:28" s="62" customFormat="1" ht="45.75" customHeight="1" x14ac:dyDescent="0.2">
      <c r="A236" s="29" t="s">
        <v>521</v>
      </c>
      <c r="B236" s="45" t="s">
        <v>76</v>
      </c>
      <c r="C236" s="45">
        <v>2021</v>
      </c>
      <c r="D236" s="45">
        <v>2022</v>
      </c>
      <c r="E236" s="44" t="s">
        <v>118</v>
      </c>
      <c r="F236" s="44" t="s">
        <v>329</v>
      </c>
      <c r="G236" s="44" t="s">
        <v>445</v>
      </c>
      <c r="H236" s="44"/>
      <c r="I236" s="44"/>
      <c r="J236" s="44"/>
      <c r="K236" s="44"/>
      <c r="L236" s="44"/>
      <c r="M236" s="44"/>
      <c r="N236" s="44"/>
      <c r="O236" s="44"/>
      <c r="P236" s="44"/>
      <c r="Q236" s="25">
        <v>0</v>
      </c>
      <c r="R236" s="25">
        <v>437.9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0</v>
      </c>
    </row>
    <row r="237" spans="1:28" s="62" customFormat="1" ht="45.75" customHeight="1" x14ac:dyDescent="0.2">
      <c r="A237" s="29" t="s">
        <v>522</v>
      </c>
      <c r="B237" s="45" t="s">
        <v>76</v>
      </c>
      <c r="C237" s="45">
        <v>2021</v>
      </c>
      <c r="D237" s="45">
        <v>2022</v>
      </c>
      <c r="E237" s="44" t="s">
        <v>118</v>
      </c>
      <c r="F237" s="44" t="s">
        <v>329</v>
      </c>
      <c r="G237" s="44" t="s">
        <v>445</v>
      </c>
      <c r="H237" s="44"/>
      <c r="I237" s="44"/>
      <c r="J237" s="44"/>
      <c r="K237" s="44"/>
      <c r="L237" s="44"/>
      <c r="M237" s="44"/>
      <c r="N237" s="44"/>
      <c r="O237" s="44"/>
      <c r="P237" s="44"/>
      <c r="Q237" s="25">
        <v>0</v>
      </c>
      <c r="R237" s="25">
        <v>324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25">
        <v>0</v>
      </c>
      <c r="AA237" s="25">
        <v>0</v>
      </c>
      <c r="AB237" s="25">
        <v>0</v>
      </c>
    </row>
    <row r="238" spans="1:28" s="62" customFormat="1" ht="45.75" customHeight="1" x14ac:dyDescent="0.2">
      <c r="A238" s="29" t="s">
        <v>523</v>
      </c>
      <c r="B238" s="45" t="s">
        <v>76</v>
      </c>
      <c r="C238" s="45">
        <v>2021</v>
      </c>
      <c r="D238" s="45">
        <v>2022</v>
      </c>
      <c r="E238" s="44" t="s">
        <v>118</v>
      </c>
      <c r="F238" s="44" t="s">
        <v>329</v>
      </c>
      <c r="G238" s="44" t="s">
        <v>445</v>
      </c>
      <c r="H238" s="44"/>
      <c r="I238" s="44"/>
      <c r="J238" s="44"/>
      <c r="K238" s="44"/>
      <c r="L238" s="44"/>
      <c r="M238" s="44"/>
      <c r="N238" s="44"/>
      <c r="O238" s="44"/>
      <c r="P238" s="44"/>
      <c r="Q238" s="25">
        <v>0</v>
      </c>
      <c r="R238" s="25">
        <v>283.2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0</v>
      </c>
      <c r="Z238" s="25">
        <v>0</v>
      </c>
      <c r="AA238" s="25">
        <v>0</v>
      </c>
      <c r="AB238" s="25">
        <v>0</v>
      </c>
    </row>
    <row r="239" spans="1:28" s="62" customFormat="1" ht="45.75" customHeight="1" x14ac:dyDescent="0.2">
      <c r="A239" s="29" t="s">
        <v>524</v>
      </c>
      <c r="B239" s="45" t="s">
        <v>76</v>
      </c>
      <c r="C239" s="45">
        <v>2022</v>
      </c>
      <c r="D239" s="45">
        <v>2022</v>
      </c>
      <c r="E239" s="44" t="s">
        <v>118</v>
      </c>
      <c r="F239" s="44" t="s">
        <v>329</v>
      </c>
      <c r="G239" s="44" t="s">
        <v>445</v>
      </c>
      <c r="H239" s="44"/>
      <c r="I239" s="44"/>
      <c r="J239" s="44"/>
      <c r="K239" s="44"/>
      <c r="L239" s="44"/>
      <c r="M239" s="44"/>
      <c r="N239" s="44"/>
      <c r="O239" s="44"/>
      <c r="P239" s="44"/>
      <c r="Q239" s="25">
        <v>0</v>
      </c>
      <c r="R239" s="25">
        <v>13302.5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0</v>
      </c>
      <c r="Z239" s="25">
        <v>0</v>
      </c>
      <c r="AA239" s="25">
        <v>0</v>
      </c>
      <c r="AB239" s="25">
        <v>0</v>
      </c>
    </row>
    <row r="240" spans="1:28" s="62" customFormat="1" ht="45.75" customHeight="1" x14ac:dyDescent="0.2">
      <c r="A240" s="29" t="s">
        <v>725</v>
      </c>
      <c r="B240" s="45" t="s">
        <v>76</v>
      </c>
      <c r="C240" s="45">
        <v>2022</v>
      </c>
      <c r="D240" s="45">
        <v>2022</v>
      </c>
      <c r="E240" s="44" t="s">
        <v>118</v>
      </c>
      <c r="F240" s="44" t="s">
        <v>329</v>
      </c>
      <c r="G240" s="44" t="s">
        <v>445</v>
      </c>
      <c r="H240" s="44"/>
      <c r="I240" s="44"/>
      <c r="J240" s="44"/>
      <c r="K240" s="44"/>
      <c r="L240" s="44"/>
      <c r="M240" s="44"/>
      <c r="N240" s="44"/>
      <c r="O240" s="44"/>
      <c r="P240" s="44"/>
      <c r="Q240" s="25">
        <v>0</v>
      </c>
      <c r="R240" s="25">
        <v>11794.7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0</v>
      </c>
      <c r="Z240" s="25">
        <v>0</v>
      </c>
      <c r="AA240" s="25">
        <v>0</v>
      </c>
      <c r="AB240" s="25">
        <v>0</v>
      </c>
    </row>
    <row r="241" spans="1:28" s="62" customFormat="1" ht="45.75" customHeight="1" x14ac:dyDescent="0.2">
      <c r="A241" s="29" t="s">
        <v>726</v>
      </c>
      <c r="B241" s="45" t="s">
        <v>76</v>
      </c>
      <c r="C241" s="45">
        <v>2022</v>
      </c>
      <c r="D241" s="45">
        <v>2022</v>
      </c>
      <c r="E241" s="44" t="s">
        <v>118</v>
      </c>
      <c r="F241" s="44" t="s">
        <v>329</v>
      </c>
      <c r="G241" s="44" t="s">
        <v>445</v>
      </c>
      <c r="H241" s="44"/>
      <c r="I241" s="44"/>
      <c r="J241" s="44"/>
      <c r="K241" s="44"/>
      <c r="L241" s="44"/>
      <c r="M241" s="44"/>
      <c r="N241" s="44"/>
      <c r="O241" s="44"/>
      <c r="P241" s="44"/>
      <c r="Q241" s="25">
        <v>0</v>
      </c>
      <c r="R241" s="25">
        <v>1611.9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</row>
    <row r="242" spans="1:28" s="62" customFormat="1" ht="45.75" customHeight="1" x14ac:dyDescent="0.2">
      <c r="A242" s="29" t="s">
        <v>727</v>
      </c>
      <c r="B242" s="45" t="s">
        <v>76</v>
      </c>
      <c r="C242" s="45">
        <v>2022</v>
      </c>
      <c r="D242" s="45">
        <v>2022</v>
      </c>
      <c r="E242" s="44" t="s">
        <v>118</v>
      </c>
      <c r="F242" s="44" t="s">
        <v>329</v>
      </c>
      <c r="G242" s="44" t="s">
        <v>445</v>
      </c>
      <c r="H242" s="44"/>
      <c r="I242" s="44"/>
      <c r="J242" s="44"/>
      <c r="K242" s="44"/>
      <c r="L242" s="44"/>
      <c r="M242" s="44"/>
      <c r="N242" s="44"/>
      <c r="O242" s="44"/>
      <c r="P242" s="44"/>
      <c r="Q242" s="25">
        <v>0</v>
      </c>
      <c r="R242" s="25">
        <v>1611.9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</row>
    <row r="243" spans="1:28" s="62" customFormat="1" ht="45.75" customHeight="1" x14ac:dyDescent="0.2">
      <c r="A243" s="29" t="s">
        <v>728</v>
      </c>
      <c r="B243" s="45" t="s">
        <v>76</v>
      </c>
      <c r="C243" s="45">
        <v>2022</v>
      </c>
      <c r="D243" s="45">
        <v>2022</v>
      </c>
      <c r="E243" s="44" t="s">
        <v>118</v>
      </c>
      <c r="F243" s="44" t="s">
        <v>329</v>
      </c>
      <c r="G243" s="44" t="s">
        <v>445</v>
      </c>
      <c r="H243" s="44"/>
      <c r="I243" s="44"/>
      <c r="J243" s="44"/>
      <c r="K243" s="44"/>
      <c r="L243" s="44"/>
      <c r="M243" s="44"/>
      <c r="N243" s="44"/>
      <c r="O243" s="44"/>
      <c r="P243" s="44"/>
      <c r="Q243" s="25">
        <v>0</v>
      </c>
      <c r="R243" s="25">
        <v>1611.9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</row>
    <row r="244" spans="1:28" s="62" customFormat="1" ht="45.75" customHeight="1" x14ac:dyDescent="0.2">
      <c r="A244" s="29" t="s">
        <v>729</v>
      </c>
      <c r="B244" s="45" t="s">
        <v>76</v>
      </c>
      <c r="C244" s="45">
        <v>2022</v>
      </c>
      <c r="D244" s="45">
        <v>2022</v>
      </c>
      <c r="E244" s="44" t="s">
        <v>118</v>
      </c>
      <c r="F244" s="44" t="s">
        <v>329</v>
      </c>
      <c r="G244" s="44" t="s">
        <v>445</v>
      </c>
      <c r="H244" s="44"/>
      <c r="I244" s="44"/>
      <c r="J244" s="44"/>
      <c r="K244" s="44"/>
      <c r="L244" s="44"/>
      <c r="M244" s="44"/>
      <c r="N244" s="44"/>
      <c r="O244" s="44"/>
      <c r="P244" s="44"/>
      <c r="Q244" s="25">
        <v>0</v>
      </c>
      <c r="R244" s="25">
        <v>1611.9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</row>
    <row r="245" spans="1:28" s="62" customFormat="1" ht="45.75" customHeight="1" x14ac:dyDescent="0.2">
      <c r="A245" s="29" t="s">
        <v>730</v>
      </c>
      <c r="B245" s="45" t="s">
        <v>76</v>
      </c>
      <c r="C245" s="45">
        <v>2022</v>
      </c>
      <c r="D245" s="45">
        <v>2022</v>
      </c>
      <c r="E245" s="44" t="s">
        <v>118</v>
      </c>
      <c r="F245" s="44" t="s">
        <v>329</v>
      </c>
      <c r="G245" s="44" t="s">
        <v>445</v>
      </c>
      <c r="H245" s="44"/>
      <c r="I245" s="44"/>
      <c r="J245" s="44"/>
      <c r="K245" s="44"/>
      <c r="L245" s="44"/>
      <c r="M245" s="44"/>
      <c r="N245" s="44"/>
      <c r="O245" s="44"/>
      <c r="P245" s="44"/>
      <c r="Q245" s="25">
        <v>0</v>
      </c>
      <c r="R245" s="25">
        <v>1611.9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0</v>
      </c>
      <c r="AB245" s="25">
        <v>0</v>
      </c>
    </row>
    <row r="246" spans="1:28" s="62" customFormat="1" ht="45.75" customHeight="1" x14ac:dyDescent="0.2">
      <c r="A246" s="29" t="s">
        <v>731</v>
      </c>
      <c r="B246" s="45" t="s">
        <v>76</v>
      </c>
      <c r="C246" s="45">
        <v>2022</v>
      </c>
      <c r="D246" s="45">
        <v>2022</v>
      </c>
      <c r="E246" s="44" t="s">
        <v>118</v>
      </c>
      <c r="F246" s="44" t="s">
        <v>329</v>
      </c>
      <c r="G246" s="44" t="s">
        <v>445</v>
      </c>
      <c r="H246" s="44"/>
      <c r="I246" s="44"/>
      <c r="J246" s="44"/>
      <c r="K246" s="44"/>
      <c r="L246" s="44"/>
      <c r="M246" s="44"/>
      <c r="N246" s="44"/>
      <c r="O246" s="44"/>
      <c r="P246" s="44"/>
      <c r="Q246" s="25">
        <v>0</v>
      </c>
      <c r="R246" s="25">
        <v>1611.9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</row>
    <row r="247" spans="1:28" s="62" customFormat="1" ht="45.75" customHeight="1" x14ac:dyDescent="0.2">
      <c r="A247" s="29" t="s">
        <v>732</v>
      </c>
      <c r="B247" s="45" t="s">
        <v>76</v>
      </c>
      <c r="C247" s="45">
        <v>2022</v>
      </c>
      <c r="D247" s="45">
        <v>2022</v>
      </c>
      <c r="E247" s="44" t="s">
        <v>118</v>
      </c>
      <c r="F247" s="44" t="s">
        <v>329</v>
      </c>
      <c r="G247" s="44" t="s">
        <v>445</v>
      </c>
      <c r="H247" s="44"/>
      <c r="I247" s="44"/>
      <c r="J247" s="44"/>
      <c r="K247" s="44"/>
      <c r="L247" s="44"/>
      <c r="M247" s="44"/>
      <c r="N247" s="44"/>
      <c r="O247" s="44"/>
      <c r="P247" s="44"/>
      <c r="Q247" s="25">
        <v>0</v>
      </c>
      <c r="R247" s="25">
        <v>1611.9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</row>
    <row r="248" spans="1:28" s="62" customFormat="1" ht="45.75" customHeight="1" x14ac:dyDescent="0.2">
      <c r="A248" s="29" t="s">
        <v>733</v>
      </c>
      <c r="B248" s="45" t="s">
        <v>76</v>
      </c>
      <c r="C248" s="45">
        <v>2022</v>
      </c>
      <c r="D248" s="45">
        <v>2022</v>
      </c>
      <c r="E248" s="44" t="s">
        <v>118</v>
      </c>
      <c r="F248" s="44" t="s">
        <v>329</v>
      </c>
      <c r="G248" s="44" t="s">
        <v>445</v>
      </c>
      <c r="H248" s="44"/>
      <c r="I248" s="44"/>
      <c r="J248" s="44"/>
      <c r="K248" s="44"/>
      <c r="L248" s="44"/>
      <c r="M248" s="44"/>
      <c r="N248" s="44"/>
      <c r="O248" s="44"/>
      <c r="P248" s="44"/>
      <c r="Q248" s="25">
        <v>0</v>
      </c>
      <c r="R248" s="25">
        <v>1611.9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25">
        <v>0</v>
      </c>
      <c r="Y248" s="25">
        <v>0</v>
      </c>
      <c r="Z248" s="25">
        <v>0</v>
      </c>
      <c r="AA248" s="25">
        <v>0</v>
      </c>
      <c r="AB248" s="25">
        <v>0</v>
      </c>
    </row>
    <row r="249" spans="1:28" s="62" customFormat="1" ht="45.75" customHeight="1" x14ac:dyDescent="0.2">
      <c r="A249" s="29" t="s">
        <v>734</v>
      </c>
      <c r="B249" s="45" t="s">
        <v>76</v>
      </c>
      <c r="C249" s="45">
        <v>2022</v>
      </c>
      <c r="D249" s="45">
        <v>2022</v>
      </c>
      <c r="E249" s="44" t="s">
        <v>118</v>
      </c>
      <c r="F249" s="44" t="s">
        <v>329</v>
      </c>
      <c r="G249" s="44" t="s">
        <v>445</v>
      </c>
      <c r="H249" s="44"/>
      <c r="I249" s="44"/>
      <c r="J249" s="44"/>
      <c r="K249" s="44"/>
      <c r="L249" s="44"/>
      <c r="M249" s="44"/>
      <c r="N249" s="44"/>
      <c r="O249" s="44"/>
      <c r="P249" s="44"/>
      <c r="Q249" s="25">
        <v>0</v>
      </c>
      <c r="R249" s="25">
        <v>1611.9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0</v>
      </c>
      <c r="Z249" s="25">
        <v>0</v>
      </c>
      <c r="AA249" s="25">
        <v>0</v>
      </c>
      <c r="AB249" s="25">
        <v>0</v>
      </c>
    </row>
    <row r="250" spans="1:28" s="62" customFormat="1" ht="45.75" customHeight="1" x14ac:dyDescent="0.2">
      <c r="A250" s="29" t="s">
        <v>735</v>
      </c>
      <c r="B250" s="45" t="s">
        <v>76</v>
      </c>
      <c r="C250" s="45">
        <v>2022</v>
      </c>
      <c r="D250" s="45">
        <v>2022</v>
      </c>
      <c r="E250" s="44" t="s">
        <v>118</v>
      </c>
      <c r="F250" s="44" t="s">
        <v>329</v>
      </c>
      <c r="G250" s="44" t="s">
        <v>445</v>
      </c>
      <c r="H250" s="44"/>
      <c r="I250" s="44"/>
      <c r="J250" s="44"/>
      <c r="K250" s="44"/>
      <c r="L250" s="44"/>
      <c r="M250" s="44"/>
      <c r="N250" s="44"/>
      <c r="O250" s="44"/>
      <c r="P250" s="44"/>
      <c r="Q250" s="25">
        <v>0</v>
      </c>
      <c r="R250" s="25">
        <v>1611.9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</row>
    <row r="251" spans="1:28" s="62" customFormat="1" ht="45.75" customHeight="1" x14ac:dyDescent="0.2">
      <c r="A251" s="29" t="s">
        <v>736</v>
      </c>
      <c r="B251" s="45" t="s">
        <v>76</v>
      </c>
      <c r="C251" s="45">
        <v>2022</v>
      </c>
      <c r="D251" s="45">
        <v>2022</v>
      </c>
      <c r="E251" s="44" t="s">
        <v>118</v>
      </c>
      <c r="F251" s="44" t="s">
        <v>329</v>
      </c>
      <c r="G251" s="44" t="s">
        <v>445</v>
      </c>
      <c r="H251" s="44"/>
      <c r="I251" s="44"/>
      <c r="J251" s="44"/>
      <c r="K251" s="44"/>
      <c r="L251" s="44"/>
      <c r="M251" s="44"/>
      <c r="N251" s="44"/>
      <c r="O251" s="44"/>
      <c r="P251" s="44"/>
      <c r="Q251" s="25">
        <v>0</v>
      </c>
      <c r="R251" s="25">
        <v>1611.9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0</v>
      </c>
      <c r="Z251" s="25">
        <v>0</v>
      </c>
      <c r="AA251" s="25">
        <v>0</v>
      </c>
      <c r="AB251" s="25">
        <v>0</v>
      </c>
    </row>
    <row r="252" spans="1:28" s="62" customFormat="1" ht="45.75" customHeight="1" x14ac:dyDescent="0.2">
      <c r="A252" s="29" t="s">
        <v>737</v>
      </c>
      <c r="B252" s="45" t="s">
        <v>76</v>
      </c>
      <c r="C252" s="45">
        <v>2022</v>
      </c>
      <c r="D252" s="45">
        <v>2022</v>
      </c>
      <c r="E252" s="44" t="s">
        <v>118</v>
      </c>
      <c r="F252" s="44" t="s">
        <v>329</v>
      </c>
      <c r="G252" s="44" t="s">
        <v>445</v>
      </c>
      <c r="H252" s="44"/>
      <c r="I252" s="44"/>
      <c r="J252" s="44"/>
      <c r="K252" s="44"/>
      <c r="L252" s="44"/>
      <c r="M252" s="44"/>
      <c r="N252" s="44"/>
      <c r="O252" s="44"/>
      <c r="P252" s="44"/>
      <c r="Q252" s="25">
        <v>0</v>
      </c>
      <c r="R252" s="25">
        <v>1611.9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0</v>
      </c>
      <c r="Z252" s="25">
        <v>0</v>
      </c>
      <c r="AA252" s="25">
        <v>0</v>
      </c>
      <c r="AB252" s="25">
        <v>0</v>
      </c>
    </row>
    <row r="253" spans="1:28" s="62" customFormat="1" ht="45.75" customHeight="1" x14ac:dyDescent="0.2">
      <c r="A253" s="29" t="s">
        <v>738</v>
      </c>
      <c r="B253" s="45" t="s">
        <v>76</v>
      </c>
      <c r="C253" s="45">
        <v>2022</v>
      </c>
      <c r="D253" s="45">
        <v>2022</v>
      </c>
      <c r="E253" s="44" t="s">
        <v>118</v>
      </c>
      <c r="F253" s="44" t="s">
        <v>329</v>
      </c>
      <c r="G253" s="44" t="s">
        <v>445</v>
      </c>
      <c r="H253" s="44"/>
      <c r="I253" s="44"/>
      <c r="J253" s="44"/>
      <c r="K253" s="44"/>
      <c r="L253" s="44"/>
      <c r="M253" s="44"/>
      <c r="N253" s="44"/>
      <c r="O253" s="44"/>
      <c r="P253" s="44"/>
      <c r="Q253" s="25">
        <v>0</v>
      </c>
      <c r="R253" s="25">
        <v>1611.9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25">
        <v>0</v>
      </c>
      <c r="Y253" s="25">
        <v>0</v>
      </c>
      <c r="Z253" s="25">
        <v>0</v>
      </c>
      <c r="AA253" s="25">
        <v>0</v>
      </c>
      <c r="AB253" s="25">
        <v>0</v>
      </c>
    </row>
    <row r="254" spans="1:28" s="62" customFormat="1" ht="45.75" customHeight="1" x14ac:dyDescent="0.2">
      <c r="A254" s="29" t="s">
        <v>739</v>
      </c>
      <c r="B254" s="45" t="s">
        <v>76</v>
      </c>
      <c r="C254" s="45">
        <v>2022</v>
      </c>
      <c r="D254" s="45">
        <v>2022</v>
      </c>
      <c r="E254" s="44" t="s">
        <v>118</v>
      </c>
      <c r="F254" s="44" t="s">
        <v>329</v>
      </c>
      <c r="G254" s="44" t="s">
        <v>445</v>
      </c>
      <c r="H254" s="44"/>
      <c r="I254" s="44"/>
      <c r="J254" s="44"/>
      <c r="K254" s="44"/>
      <c r="L254" s="44"/>
      <c r="M254" s="44"/>
      <c r="N254" s="44"/>
      <c r="O254" s="44"/>
      <c r="P254" s="44"/>
      <c r="Q254" s="25">
        <v>0</v>
      </c>
      <c r="R254" s="25">
        <v>1611.9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</row>
    <row r="255" spans="1:28" s="62" customFormat="1" ht="45.75" customHeight="1" x14ac:dyDescent="0.2">
      <c r="A255" s="29" t="s">
        <v>740</v>
      </c>
      <c r="B255" s="45" t="s">
        <v>76</v>
      </c>
      <c r="C255" s="45">
        <v>2022</v>
      </c>
      <c r="D255" s="45">
        <v>2022</v>
      </c>
      <c r="E255" s="44" t="s">
        <v>118</v>
      </c>
      <c r="F255" s="44" t="s">
        <v>329</v>
      </c>
      <c r="G255" s="44" t="s">
        <v>445</v>
      </c>
      <c r="H255" s="44"/>
      <c r="I255" s="44"/>
      <c r="J255" s="44"/>
      <c r="K255" s="44"/>
      <c r="L255" s="44"/>
      <c r="M255" s="44"/>
      <c r="N255" s="44"/>
      <c r="O255" s="44"/>
      <c r="P255" s="44"/>
      <c r="Q255" s="25">
        <v>0</v>
      </c>
      <c r="R255" s="25">
        <v>1611.9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</row>
    <row r="256" spans="1:28" s="62" customFormat="1" ht="45.75" customHeight="1" x14ac:dyDescent="0.2">
      <c r="A256" s="29" t="s">
        <v>741</v>
      </c>
      <c r="B256" s="45" t="s">
        <v>76</v>
      </c>
      <c r="C256" s="45">
        <v>2022</v>
      </c>
      <c r="D256" s="45">
        <v>2022</v>
      </c>
      <c r="E256" s="44" t="s">
        <v>118</v>
      </c>
      <c r="F256" s="44" t="s">
        <v>329</v>
      </c>
      <c r="G256" s="44" t="s">
        <v>445</v>
      </c>
      <c r="H256" s="44"/>
      <c r="I256" s="44"/>
      <c r="J256" s="44"/>
      <c r="K256" s="44"/>
      <c r="L256" s="44"/>
      <c r="M256" s="44"/>
      <c r="N256" s="44"/>
      <c r="O256" s="44"/>
      <c r="P256" s="44"/>
      <c r="Q256" s="25">
        <v>0</v>
      </c>
      <c r="R256" s="25">
        <v>1611.9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</row>
    <row r="257" spans="1:28" s="62" customFormat="1" ht="45.75" customHeight="1" x14ac:dyDescent="0.2">
      <c r="A257" s="29" t="s">
        <v>742</v>
      </c>
      <c r="B257" s="45" t="s">
        <v>76</v>
      </c>
      <c r="C257" s="45">
        <v>2022</v>
      </c>
      <c r="D257" s="45">
        <v>2022</v>
      </c>
      <c r="E257" s="44" t="s">
        <v>118</v>
      </c>
      <c r="F257" s="44" t="s">
        <v>329</v>
      </c>
      <c r="G257" s="44" t="s">
        <v>445</v>
      </c>
      <c r="H257" s="44"/>
      <c r="I257" s="44"/>
      <c r="J257" s="44"/>
      <c r="K257" s="44"/>
      <c r="L257" s="44"/>
      <c r="M257" s="44"/>
      <c r="N257" s="44"/>
      <c r="O257" s="44"/>
      <c r="P257" s="44"/>
      <c r="Q257" s="25">
        <v>0</v>
      </c>
      <c r="R257" s="25">
        <v>1611.9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0</v>
      </c>
      <c r="Z257" s="25">
        <v>0</v>
      </c>
      <c r="AA257" s="25">
        <v>0</v>
      </c>
      <c r="AB257" s="25">
        <v>0</v>
      </c>
    </row>
    <row r="258" spans="1:28" s="62" customFormat="1" ht="45.75" customHeight="1" x14ac:dyDescent="0.2">
      <c r="A258" s="29" t="s">
        <v>743</v>
      </c>
      <c r="B258" s="45" t="s">
        <v>76</v>
      </c>
      <c r="C258" s="45">
        <v>2022</v>
      </c>
      <c r="D258" s="45">
        <v>2022</v>
      </c>
      <c r="E258" s="44" t="s">
        <v>118</v>
      </c>
      <c r="F258" s="44" t="s">
        <v>329</v>
      </c>
      <c r="G258" s="44" t="s">
        <v>445</v>
      </c>
      <c r="H258" s="44"/>
      <c r="I258" s="44"/>
      <c r="J258" s="44"/>
      <c r="K258" s="44"/>
      <c r="L258" s="44"/>
      <c r="M258" s="44"/>
      <c r="N258" s="44"/>
      <c r="O258" s="44"/>
      <c r="P258" s="44"/>
      <c r="Q258" s="25">
        <v>0</v>
      </c>
      <c r="R258" s="25">
        <v>1611.9</v>
      </c>
      <c r="S258" s="25">
        <v>0</v>
      </c>
      <c r="T258" s="25">
        <v>0</v>
      </c>
      <c r="U258" s="25">
        <v>0</v>
      </c>
      <c r="V258" s="25">
        <v>0</v>
      </c>
      <c r="W258" s="25">
        <v>0</v>
      </c>
      <c r="X258" s="25">
        <v>0</v>
      </c>
      <c r="Y258" s="25">
        <v>0</v>
      </c>
      <c r="Z258" s="25">
        <v>0</v>
      </c>
      <c r="AA258" s="25">
        <v>0</v>
      </c>
      <c r="AB258" s="25">
        <v>0</v>
      </c>
    </row>
    <row r="259" spans="1:28" s="62" customFormat="1" ht="45.75" customHeight="1" x14ac:dyDescent="0.2">
      <c r="A259" s="29" t="s">
        <v>744</v>
      </c>
      <c r="B259" s="45" t="s">
        <v>76</v>
      </c>
      <c r="C259" s="45">
        <v>2022</v>
      </c>
      <c r="D259" s="45">
        <v>2022</v>
      </c>
      <c r="E259" s="44" t="s">
        <v>118</v>
      </c>
      <c r="F259" s="44" t="s">
        <v>329</v>
      </c>
      <c r="G259" s="44" t="s">
        <v>445</v>
      </c>
      <c r="H259" s="44"/>
      <c r="I259" s="44"/>
      <c r="J259" s="44"/>
      <c r="K259" s="44"/>
      <c r="L259" s="44"/>
      <c r="M259" s="44"/>
      <c r="N259" s="44"/>
      <c r="O259" s="44"/>
      <c r="P259" s="44"/>
      <c r="Q259" s="25">
        <v>0</v>
      </c>
      <c r="R259" s="25">
        <v>1611.9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25">
        <v>0</v>
      </c>
      <c r="Y259" s="25">
        <v>0</v>
      </c>
      <c r="Z259" s="25">
        <v>0</v>
      </c>
      <c r="AA259" s="25">
        <v>0</v>
      </c>
      <c r="AB259" s="25">
        <v>0</v>
      </c>
    </row>
    <row r="260" spans="1:28" s="62" customFormat="1" ht="45.75" customHeight="1" x14ac:dyDescent="0.2">
      <c r="A260" s="29" t="s">
        <v>745</v>
      </c>
      <c r="B260" s="45" t="s">
        <v>76</v>
      </c>
      <c r="C260" s="45">
        <v>2022</v>
      </c>
      <c r="D260" s="45">
        <v>2022</v>
      </c>
      <c r="E260" s="44" t="s">
        <v>118</v>
      </c>
      <c r="F260" s="44" t="s">
        <v>329</v>
      </c>
      <c r="G260" s="44" t="s">
        <v>445</v>
      </c>
      <c r="H260" s="44"/>
      <c r="I260" s="44"/>
      <c r="J260" s="44"/>
      <c r="K260" s="44"/>
      <c r="L260" s="44"/>
      <c r="M260" s="44"/>
      <c r="N260" s="44"/>
      <c r="O260" s="44"/>
      <c r="P260" s="44"/>
      <c r="Q260" s="25">
        <v>0</v>
      </c>
      <c r="R260" s="25">
        <v>1611.9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0</v>
      </c>
      <c r="Z260" s="25">
        <v>0</v>
      </c>
      <c r="AA260" s="25">
        <v>0</v>
      </c>
      <c r="AB260" s="25">
        <v>0</v>
      </c>
    </row>
    <row r="261" spans="1:28" s="62" customFormat="1" ht="45.75" customHeight="1" x14ac:dyDescent="0.2">
      <c r="A261" s="29" t="s">
        <v>746</v>
      </c>
      <c r="B261" s="45" t="s">
        <v>76</v>
      </c>
      <c r="C261" s="45">
        <v>2022</v>
      </c>
      <c r="D261" s="45">
        <v>2022</v>
      </c>
      <c r="E261" s="44" t="s">
        <v>118</v>
      </c>
      <c r="F261" s="44" t="s">
        <v>329</v>
      </c>
      <c r="G261" s="44" t="s">
        <v>445</v>
      </c>
      <c r="H261" s="44"/>
      <c r="I261" s="44"/>
      <c r="J261" s="44"/>
      <c r="K261" s="44"/>
      <c r="L261" s="44"/>
      <c r="M261" s="44"/>
      <c r="N261" s="44"/>
      <c r="O261" s="44"/>
      <c r="P261" s="44"/>
      <c r="Q261" s="25">
        <v>0</v>
      </c>
      <c r="R261" s="25">
        <v>1611.9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</row>
    <row r="262" spans="1:28" s="62" customFormat="1" ht="45.75" customHeight="1" x14ac:dyDescent="0.2">
      <c r="A262" s="29" t="s">
        <v>747</v>
      </c>
      <c r="B262" s="45" t="s">
        <v>76</v>
      </c>
      <c r="C262" s="45">
        <v>2022</v>
      </c>
      <c r="D262" s="45">
        <v>2022</v>
      </c>
      <c r="E262" s="44" t="s">
        <v>118</v>
      </c>
      <c r="F262" s="44" t="s">
        <v>329</v>
      </c>
      <c r="G262" s="44" t="s">
        <v>445</v>
      </c>
      <c r="H262" s="44"/>
      <c r="I262" s="44"/>
      <c r="J262" s="44"/>
      <c r="K262" s="44"/>
      <c r="L262" s="44"/>
      <c r="M262" s="44"/>
      <c r="N262" s="44"/>
      <c r="O262" s="44"/>
      <c r="P262" s="44"/>
      <c r="Q262" s="25">
        <v>0</v>
      </c>
      <c r="R262" s="25">
        <v>1611.9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</row>
    <row r="263" spans="1:28" s="62" customFormat="1" ht="45.75" customHeight="1" x14ac:dyDescent="0.2">
      <c r="A263" s="29" t="s">
        <v>748</v>
      </c>
      <c r="B263" s="45" t="s">
        <v>76</v>
      </c>
      <c r="C263" s="45">
        <v>2022</v>
      </c>
      <c r="D263" s="45">
        <v>2022</v>
      </c>
      <c r="E263" s="44" t="s">
        <v>118</v>
      </c>
      <c r="F263" s="44" t="s">
        <v>329</v>
      </c>
      <c r="G263" s="44" t="s">
        <v>445</v>
      </c>
      <c r="H263" s="44"/>
      <c r="I263" s="44"/>
      <c r="J263" s="44"/>
      <c r="K263" s="44"/>
      <c r="L263" s="44"/>
      <c r="M263" s="44"/>
      <c r="N263" s="44"/>
      <c r="O263" s="44"/>
      <c r="P263" s="44"/>
      <c r="Q263" s="25">
        <v>0</v>
      </c>
      <c r="R263" s="25">
        <v>1771.9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  <c r="Z263" s="25">
        <v>0</v>
      </c>
      <c r="AA263" s="25">
        <v>0</v>
      </c>
      <c r="AB263" s="25">
        <v>0</v>
      </c>
    </row>
    <row r="264" spans="1:28" s="62" customFormat="1" ht="45.75" customHeight="1" x14ac:dyDescent="0.2">
      <c r="A264" s="29" t="s">
        <v>749</v>
      </c>
      <c r="B264" s="45" t="s">
        <v>76</v>
      </c>
      <c r="C264" s="45">
        <v>2022</v>
      </c>
      <c r="D264" s="45">
        <v>2022</v>
      </c>
      <c r="E264" s="44" t="s">
        <v>118</v>
      </c>
      <c r="F264" s="44" t="s">
        <v>329</v>
      </c>
      <c r="G264" s="44" t="s">
        <v>445</v>
      </c>
      <c r="H264" s="44"/>
      <c r="I264" s="44"/>
      <c r="J264" s="44"/>
      <c r="K264" s="44"/>
      <c r="L264" s="44"/>
      <c r="M264" s="44"/>
      <c r="N264" s="44"/>
      <c r="O264" s="44"/>
      <c r="P264" s="44"/>
      <c r="Q264" s="25">
        <v>0</v>
      </c>
      <c r="R264" s="25">
        <v>1611.9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  <c r="Y264" s="25">
        <v>0</v>
      </c>
      <c r="Z264" s="25">
        <v>0</v>
      </c>
      <c r="AA264" s="25">
        <v>0</v>
      </c>
      <c r="AB264" s="25">
        <v>0</v>
      </c>
    </row>
    <row r="265" spans="1:28" s="62" customFormat="1" ht="45.75" customHeight="1" x14ac:dyDescent="0.2">
      <c r="A265" s="29" t="s">
        <v>750</v>
      </c>
      <c r="B265" s="45" t="s">
        <v>76</v>
      </c>
      <c r="C265" s="45">
        <v>2022</v>
      </c>
      <c r="D265" s="45">
        <v>2022</v>
      </c>
      <c r="E265" s="44" t="s">
        <v>118</v>
      </c>
      <c r="F265" s="44" t="s">
        <v>329</v>
      </c>
      <c r="G265" s="44" t="s">
        <v>445</v>
      </c>
      <c r="H265" s="44"/>
      <c r="I265" s="44"/>
      <c r="J265" s="44"/>
      <c r="K265" s="44"/>
      <c r="L265" s="44"/>
      <c r="M265" s="44"/>
      <c r="N265" s="44"/>
      <c r="O265" s="44"/>
      <c r="P265" s="44"/>
      <c r="Q265" s="25">
        <v>0</v>
      </c>
      <c r="R265" s="25">
        <v>1611.9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  <c r="Z265" s="25">
        <v>0</v>
      </c>
      <c r="AA265" s="25">
        <v>0</v>
      </c>
      <c r="AB265" s="25">
        <v>0</v>
      </c>
    </row>
    <row r="266" spans="1:28" s="62" customFormat="1" ht="45.75" customHeight="1" x14ac:dyDescent="0.2">
      <c r="A266" s="29" t="s">
        <v>751</v>
      </c>
      <c r="B266" s="45" t="s">
        <v>76</v>
      </c>
      <c r="C266" s="45">
        <v>2022</v>
      </c>
      <c r="D266" s="45">
        <v>2022</v>
      </c>
      <c r="E266" s="44" t="s">
        <v>118</v>
      </c>
      <c r="F266" s="44" t="s">
        <v>329</v>
      </c>
      <c r="G266" s="44" t="s">
        <v>445</v>
      </c>
      <c r="H266" s="44"/>
      <c r="I266" s="44"/>
      <c r="J266" s="44"/>
      <c r="K266" s="44"/>
      <c r="L266" s="44"/>
      <c r="M266" s="44"/>
      <c r="N266" s="44"/>
      <c r="O266" s="44"/>
      <c r="P266" s="44"/>
      <c r="Q266" s="25">
        <v>0</v>
      </c>
      <c r="R266" s="25">
        <v>1611.9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  <c r="Z266" s="25">
        <v>0</v>
      </c>
      <c r="AA266" s="25">
        <v>0</v>
      </c>
      <c r="AB266" s="25">
        <v>0</v>
      </c>
    </row>
    <row r="267" spans="1:28" s="62" customFormat="1" ht="45.75" customHeight="1" x14ac:dyDescent="0.2">
      <c r="A267" s="29" t="s">
        <v>752</v>
      </c>
      <c r="B267" s="45" t="s">
        <v>76</v>
      </c>
      <c r="C267" s="45">
        <v>2022</v>
      </c>
      <c r="D267" s="45">
        <v>2022</v>
      </c>
      <c r="E267" s="44" t="s">
        <v>118</v>
      </c>
      <c r="F267" s="44" t="s">
        <v>329</v>
      </c>
      <c r="G267" s="44" t="s">
        <v>445</v>
      </c>
      <c r="H267" s="44"/>
      <c r="I267" s="44"/>
      <c r="J267" s="44"/>
      <c r="K267" s="44"/>
      <c r="L267" s="44"/>
      <c r="M267" s="44"/>
      <c r="N267" s="44"/>
      <c r="O267" s="44"/>
      <c r="P267" s="44"/>
      <c r="Q267" s="25">
        <v>0</v>
      </c>
      <c r="R267" s="25">
        <v>1611.9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0</v>
      </c>
      <c r="Z267" s="25">
        <v>0</v>
      </c>
      <c r="AA267" s="25">
        <v>0</v>
      </c>
      <c r="AB267" s="25">
        <v>0</v>
      </c>
    </row>
    <row r="268" spans="1:28" s="62" customFormat="1" ht="45.75" customHeight="1" x14ac:dyDescent="0.2">
      <c r="A268" s="29" t="s">
        <v>753</v>
      </c>
      <c r="B268" s="45" t="s">
        <v>76</v>
      </c>
      <c r="C268" s="45">
        <v>2022</v>
      </c>
      <c r="D268" s="45">
        <v>2022</v>
      </c>
      <c r="E268" s="44" t="s">
        <v>118</v>
      </c>
      <c r="F268" s="44" t="s">
        <v>329</v>
      </c>
      <c r="G268" s="44" t="s">
        <v>445</v>
      </c>
      <c r="H268" s="44"/>
      <c r="I268" s="44"/>
      <c r="J268" s="44"/>
      <c r="K268" s="44"/>
      <c r="L268" s="44"/>
      <c r="M268" s="44"/>
      <c r="N268" s="44"/>
      <c r="O268" s="44"/>
      <c r="P268" s="44"/>
      <c r="Q268" s="25">
        <v>0</v>
      </c>
      <c r="R268" s="25">
        <v>1611.9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25">
        <v>0</v>
      </c>
      <c r="Y268" s="25">
        <v>0</v>
      </c>
      <c r="Z268" s="25">
        <v>0</v>
      </c>
      <c r="AA268" s="25">
        <v>0</v>
      </c>
      <c r="AB268" s="25">
        <v>0</v>
      </c>
    </row>
    <row r="269" spans="1:28" s="62" customFormat="1" ht="45.75" customHeight="1" x14ac:dyDescent="0.2">
      <c r="A269" s="29" t="s">
        <v>754</v>
      </c>
      <c r="B269" s="45" t="s">
        <v>76</v>
      </c>
      <c r="C269" s="45">
        <v>2022</v>
      </c>
      <c r="D269" s="45">
        <v>2022</v>
      </c>
      <c r="E269" s="44" t="s">
        <v>118</v>
      </c>
      <c r="F269" s="44" t="s">
        <v>329</v>
      </c>
      <c r="G269" s="44" t="s">
        <v>445</v>
      </c>
      <c r="H269" s="44"/>
      <c r="I269" s="44"/>
      <c r="J269" s="44"/>
      <c r="K269" s="44"/>
      <c r="L269" s="44"/>
      <c r="M269" s="44"/>
      <c r="N269" s="44"/>
      <c r="O269" s="44"/>
      <c r="P269" s="44"/>
      <c r="Q269" s="25">
        <v>0</v>
      </c>
      <c r="R269" s="25">
        <v>1771.9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  <c r="Z269" s="25">
        <v>0</v>
      </c>
      <c r="AA269" s="25">
        <v>0</v>
      </c>
      <c r="AB269" s="25">
        <v>0</v>
      </c>
    </row>
    <row r="270" spans="1:28" s="62" customFormat="1" ht="45.75" customHeight="1" x14ac:dyDescent="0.2">
      <c r="A270" s="29" t="s">
        <v>755</v>
      </c>
      <c r="B270" s="45" t="s">
        <v>76</v>
      </c>
      <c r="C270" s="45">
        <v>2022</v>
      </c>
      <c r="D270" s="45">
        <v>2022</v>
      </c>
      <c r="E270" s="44" t="s">
        <v>118</v>
      </c>
      <c r="F270" s="44" t="s">
        <v>329</v>
      </c>
      <c r="G270" s="44" t="s">
        <v>445</v>
      </c>
      <c r="H270" s="44"/>
      <c r="I270" s="44"/>
      <c r="J270" s="44"/>
      <c r="K270" s="44"/>
      <c r="L270" s="44"/>
      <c r="M270" s="44"/>
      <c r="N270" s="44"/>
      <c r="O270" s="44"/>
      <c r="P270" s="44"/>
      <c r="Q270" s="25">
        <v>0</v>
      </c>
      <c r="R270" s="25">
        <v>1611.9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</row>
    <row r="271" spans="1:28" s="62" customFormat="1" ht="45.75" customHeight="1" x14ac:dyDescent="0.2">
      <c r="A271" s="29" t="s">
        <v>756</v>
      </c>
      <c r="B271" s="45" t="s">
        <v>76</v>
      </c>
      <c r="C271" s="45">
        <v>2022</v>
      </c>
      <c r="D271" s="45">
        <v>2022</v>
      </c>
      <c r="E271" s="44" t="s">
        <v>118</v>
      </c>
      <c r="F271" s="44" t="s">
        <v>329</v>
      </c>
      <c r="G271" s="44" t="s">
        <v>445</v>
      </c>
      <c r="H271" s="44"/>
      <c r="I271" s="44"/>
      <c r="J271" s="44"/>
      <c r="K271" s="44"/>
      <c r="L271" s="44"/>
      <c r="M271" s="44"/>
      <c r="N271" s="44"/>
      <c r="O271" s="44"/>
      <c r="P271" s="44"/>
      <c r="Q271" s="25">
        <v>0</v>
      </c>
      <c r="R271" s="25">
        <v>1611.9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25">
        <v>0</v>
      </c>
      <c r="AA271" s="25">
        <v>0</v>
      </c>
      <c r="AB271" s="25">
        <v>0</v>
      </c>
    </row>
    <row r="272" spans="1:28" s="62" customFormat="1" ht="45.75" customHeight="1" x14ac:dyDescent="0.2">
      <c r="A272" s="29" t="s">
        <v>757</v>
      </c>
      <c r="B272" s="45" t="s">
        <v>76</v>
      </c>
      <c r="C272" s="45">
        <v>2022</v>
      </c>
      <c r="D272" s="45">
        <v>2022</v>
      </c>
      <c r="E272" s="44" t="s">
        <v>118</v>
      </c>
      <c r="F272" s="44" t="s">
        <v>329</v>
      </c>
      <c r="G272" s="44" t="s">
        <v>445</v>
      </c>
      <c r="H272" s="44"/>
      <c r="I272" s="44"/>
      <c r="J272" s="44"/>
      <c r="K272" s="44"/>
      <c r="L272" s="44"/>
      <c r="M272" s="44"/>
      <c r="N272" s="44"/>
      <c r="O272" s="44"/>
      <c r="P272" s="44"/>
      <c r="Q272" s="25">
        <v>0</v>
      </c>
      <c r="R272" s="25">
        <v>1724.9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  <c r="Z272" s="25">
        <v>0</v>
      </c>
      <c r="AA272" s="25">
        <v>0</v>
      </c>
      <c r="AB272" s="25">
        <v>0</v>
      </c>
    </row>
    <row r="273" spans="1:28" s="62" customFormat="1" ht="45.75" customHeight="1" x14ac:dyDescent="0.2">
      <c r="A273" s="29" t="s">
        <v>758</v>
      </c>
      <c r="B273" s="45" t="s">
        <v>76</v>
      </c>
      <c r="C273" s="45">
        <v>2022</v>
      </c>
      <c r="D273" s="45">
        <v>2022</v>
      </c>
      <c r="E273" s="44" t="s">
        <v>118</v>
      </c>
      <c r="F273" s="44" t="s">
        <v>329</v>
      </c>
      <c r="G273" s="44" t="s">
        <v>445</v>
      </c>
      <c r="H273" s="44"/>
      <c r="I273" s="44"/>
      <c r="J273" s="44"/>
      <c r="K273" s="44"/>
      <c r="L273" s="44"/>
      <c r="M273" s="44"/>
      <c r="N273" s="44"/>
      <c r="O273" s="44"/>
      <c r="P273" s="44"/>
      <c r="Q273" s="25">
        <v>0</v>
      </c>
      <c r="R273" s="25">
        <v>1549.6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25">
        <v>0</v>
      </c>
      <c r="Y273" s="25">
        <v>0</v>
      </c>
      <c r="Z273" s="25">
        <v>0</v>
      </c>
      <c r="AA273" s="25">
        <v>0</v>
      </c>
      <c r="AB273" s="25">
        <v>0</v>
      </c>
    </row>
    <row r="274" spans="1:28" s="62" customFormat="1" ht="45.75" customHeight="1" x14ac:dyDescent="0.2">
      <c r="A274" s="29" t="s">
        <v>759</v>
      </c>
      <c r="B274" s="45" t="s">
        <v>76</v>
      </c>
      <c r="C274" s="45">
        <v>2022</v>
      </c>
      <c r="D274" s="45">
        <v>2022</v>
      </c>
      <c r="E274" s="44" t="s">
        <v>118</v>
      </c>
      <c r="F274" s="44" t="s">
        <v>329</v>
      </c>
      <c r="G274" s="44" t="s">
        <v>445</v>
      </c>
      <c r="H274" s="44"/>
      <c r="I274" s="44"/>
      <c r="J274" s="44"/>
      <c r="K274" s="44"/>
      <c r="L274" s="44"/>
      <c r="M274" s="44"/>
      <c r="N274" s="44"/>
      <c r="O274" s="44"/>
      <c r="P274" s="44"/>
      <c r="Q274" s="25">
        <v>0</v>
      </c>
      <c r="R274" s="25">
        <v>3818.7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25">
        <v>0</v>
      </c>
      <c r="AA274" s="25">
        <v>0</v>
      </c>
      <c r="AB274" s="25">
        <v>0</v>
      </c>
    </row>
    <row r="275" spans="1:28" s="62" customFormat="1" ht="45.75" customHeight="1" x14ac:dyDescent="0.2">
      <c r="A275" s="29" t="s">
        <v>760</v>
      </c>
      <c r="B275" s="45" t="s">
        <v>76</v>
      </c>
      <c r="C275" s="45">
        <v>2022</v>
      </c>
      <c r="D275" s="45">
        <v>2022</v>
      </c>
      <c r="E275" s="44" t="s">
        <v>118</v>
      </c>
      <c r="F275" s="44" t="s">
        <v>329</v>
      </c>
      <c r="G275" s="44" t="s">
        <v>445</v>
      </c>
      <c r="H275" s="44"/>
      <c r="I275" s="44"/>
      <c r="J275" s="44"/>
      <c r="K275" s="44"/>
      <c r="L275" s="44"/>
      <c r="M275" s="44"/>
      <c r="N275" s="44"/>
      <c r="O275" s="44"/>
      <c r="P275" s="44"/>
      <c r="Q275" s="25">
        <v>0</v>
      </c>
      <c r="R275" s="25">
        <f>16060.9-753.25</f>
        <v>15307.65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25">
        <v>0</v>
      </c>
      <c r="AA275" s="25">
        <v>0</v>
      </c>
      <c r="AB275" s="25">
        <v>0</v>
      </c>
    </row>
    <row r="276" spans="1:28" s="62" customFormat="1" ht="45.75" customHeight="1" x14ac:dyDescent="0.2">
      <c r="A276" s="30" t="s">
        <v>765</v>
      </c>
      <c r="B276" s="45" t="s">
        <v>76</v>
      </c>
      <c r="C276" s="45">
        <v>2023</v>
      </c>
      <c r="D276" s="45">
        <v>2023</v>
      </c>
      <c r="E276" s="44"/>
      <c r="F276" s="44"/>
      <c r="G276" s="44"/>
      <c r="H276" s="44"/>
      <c r="I276" s="44" t="s">
        <v>118</v>
      </c>
      <c r="J276" s="44" t="s">
        <v>329</v>
      </c>
      <c r="K276" s="44" t="s">
        <v>445</v>
      </c>
      <c r="L276" s="44"/>
      <c r="M276" s="44"/>
      <c r="N276" s="44"/>
      <c r="O276" s="44"/>
      <c r="P276" s="44"/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14516.7</v>
      </c>
      <c r="W276" s="25">
        <v>0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</row>
    <row r="277" spans="1:28" s="62" customFormat="1" ht="45.75" customHeight="1" x14ac:dyDescent="0.2">
      <c r="A277" s="30" t="s">
        <v>766</v>
      </c>
      <c r="B277" s="45" t="s">
        <v>76</v>
      </c>
      <c r="C277" s="45">
        <v>2023</v>
      </c>
      <c r="D277" s="45">
        <v>2023</v>
      </c>
      <c r="E277" s="44"/>
      <c r="F277" s="44"/>
      <c r="G277" s="44"/>
      <c r="H277" s="44"/>
      <c r="I277" s="44" t="s">
        <v>118</v>
      </c>
      <c r="J277" s="44" t="s">
        <v>329</v>
      </c>
      <c r="K277" s="44" t="s">
        <v>445</v>
      </c>
      <c r="L277" s="44"/>
      <c r="M277" s="44"/>
      <c r="N277" s="44"/>
      <c r="O277" s="44"/>
      <c r="P277" s="44"/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35772.199999999997</v>
      </c>
      <c r="W277" s="25">
        <v>0</v>
      </c>
      <c r="X277" s="25">
        <v>0</v>
      </c>
      <c r="Y277" s="25">
        <v>0</v>
      </c>
      <c r="Z277" s="25">
        <v>0</v>
      </c>
      <c r="AA277" s="25">
        <v>0</v>
      </c>
      <c r="AB277" s="25">
        <v>0</v>
      </c>
    </row>
    <row r="278" spans="1:28" s="62" customFormat="1" ht="45.75" customHeight="1" x14ac:dyDescent="0.2">
      <c r="A278" s="31" t="s">
        <v>767</v>
      </c>
      <c r="B278" s="45" t="s">
        <v>76</v>
      </c>
      <c r="C278" s="45">
        <v>2024</v>
      </c>
      <c r="D278" s="45">
        <v>2024</v>
      </c>
      <c r="E278" s="44"/>
      <c r="F278" s="44"/>
      <c r="G278" s="44"/>
      <c r="H278" s="44"/>
      <c r="I278" s="44"/>
      <c r="J278" s="44"/>
      <c r="K278" s="44"/>
      <c r="L278" s="44"/>
      <c r="M278" s="44" t="s">
        <v>118</v>
      </c>
      <c r="N278" s="44" t="s">
        <v>329</v>
      </c>
      <c r="O278" s="44" t="s">
        <v>445</v>
      </c>
      <c r="P278" s="44"/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25">
        <v>0</v>
      </c>
      <c r="Y278" s="25">
        <v>0</v>
      </c>
      <c r="Z278" s="25">
        <v>1693.5</v>
      </c>
      <c r="AA278" s="25">
        <v>0</v>
      </c>
      <c r="AB278" s="25">
        <v>0</v>
      </c>
    </row>
    <row r="279" spans="1:28" s="62" customFormat="1" ht="45.75" customHeight="1" x14ac:dyDescent="0.2">
      <c r="A279" s="31" t="s">
        <v>768</v>
      </c>
      <c r="B279" s="45" t="s">
        <v>76</v>
      </c>
      <c r="C279" s="45">
        <v>2024</v>
      </c>
      <c r="D279" s="45">
        <v>2024</v>
      </c>
      <c r="E279" s="44"/>
      <c r="F279" s="44"/>
      <c r="G279" s="44"/>
      <c r="H279" s="44"/>
      <c r="I279" s="44"/>
      <c r="J279" s="44"/>
      <c r="K279" s="44"/>
      <c r="L279" s="44"/>
      <c r="M279" s="44" t="s">
        <v>118</v>
      </c>
      <c r="N279" s="44" t="s">
        <v>329</v>
      </c>
      <c r="O279" s="44" t="s">
        <v>445</v>
      </c>
      <c r="P279" s="44"/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25">
        <v>0</v>
      </c>
      <c r="Y279" s="25">
        <v>0</v>
      </c>
      <c r="Z279" s="25">
        <v>1693.5</v>
      </c>
      <c r="AA279" s="25">
        <v>0</v>
      </c>
      <c r="AB279" s="25">
        <v>0</v>
      </c>
    </row>
    <row r="280" spans="1:28" s="62" customFormat="1" ht="45.75" customHeight="1" x14ac:dyDescent="0.2">
      <c r="A280" s="31" t="s">
        <v>769</v>
      </c>
      <c r="B280" s="45" t="s">
        <v>76</v>
      </c>
      <c r="C280" s="45">
        <v>2024</v>
      </c>
      <c r="D280" s="45">
        <v>2024</v>
      </c>
      <c r="E280" s="44"/>
      <c r="F280" s="44"/>
      <c r="G280" s="44"/>
      <c r="H280" s="44"/>
      <c r="I280" s="44"/>
      <c r="J280" s="44"/>
      <c r="K280" s="44"/>
      <c r="L280" s="44"/>
      <c r="M280" s="44" t="s">
        <v>118</v>
      </c>
      <c r="N280" s="44" t="s">
        <v>329</v>
      </c>
      <c r="O280" s="44" t="s">
        <v>445</v>
      </c>
      <c r="P280" s="44"/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  <c r="Z280" s="25">
        <v>1693.5</v>
      </c>
      <c r="AA280" s="25">
        <v>0</v>
      </c>
      <c r="AB280" s="25">
        <v>0</v>
      </c>
    </row>
    <row r="281" spans="1:28" s="62" customFormat="1" ht="45.75" customHeight="1" x14ac:dyDescent="0.2">
      <c r="A281" s="31" t="s">
        <v>770</v>
      </c>
      <c r="B281" s="45" t="s">
        <v>76</v>
      </c>
      <c r="C281" s="45">
        <v>2024</v>
      </c>
      <c r="D281" s="45">
        <v>2024</v>
      </c>
      <c r="E281" s="44"/>
      <c r="F281" s="44"/>
      <c r="G281" s="44"/>
      <c r="H281" s="44"/>
      <c r="I281" s="44"/>
      <c r="J281" s="44"/>
      <c r="K281" s="44"/>
      <c r="L281" s="44"/>
      <c r="M281" s="44" t="s">
        <v>118</v>
      </c>
      <c r="N281" s="44" t="s">
        <v>329</v>
      </c>
      <c r="O281" s="44" t="s">
        <v>445</v>
      </c>
      <c r="P281" s="44"/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  <c r="Z281" s="25">
        <v>1693.5</v>
      </c>
      <c r="AA281" s="25">
        <v>0</v>
      </c>
      <c r="AB281" s="25">
        <v>0</v>
      </c>
    </row>
    <row r="282" spans="1:28" s="62" customFormat="1" ht="45.75" customHeight="1" x14ac:dyDescent="0.2">
      <c r="A282" s="31" t="s">
        <v>771</v>
      </c>
      <c r="B282" s="45" t="s">
        <v>76</v>
      </c>
      <c r="C282" s="45">
        <v>2024</v>
      </c>
      <c r="D282" s="45">
        <v>2024</v>
      </c>
      <c r="E282" s="44"/>
      <c r="F282" s="44"/>
      <c r="G282" s="44"/>
      <c r="H282" s="44"/>
      <c r="I282" s="44"/>
      <c r="J282" s="44"/>
      <c r="K282" s="44"/>
      <c r="L282" s="44"/>
      <c r="M282" s="44" t="s">
        <v>118</v>
      </c>
      <c r="N282" s="44" t="s">
        <v>329</v>
      </c>
      <c r="O282" s="44" t="s">
        <v>445</v>
      </c>
      <c r="P282" s="44"/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25">
        <v>0</v>
      </c>
      <c r="Y282" s="25">
        <v>0</v>
      </c>
      <c r="Z282" s="25">
        <v>1693.5</v>
      </c>
      <c r="AA282" s="25">
        <v>0</v>
      </c>
      <c r="AB282" s="25">
        <v>0</v>
      </c>
    </row>
    <row r="283" spans="1:28" s="62" customFormat="1" ht="45.75" customHeight="1" x14ac:dyDescent="0.2">
      <c r="A283" s="31" t="s">
        <v>772</v>
      </c>
      <c r="B283" s="45" t="s">
        <v>76</v>
      </c>
      <c r="C283" s="45">
        <v>2024</v>
      </c>
      <c r="D283" s="45">
        <v>2024</v>
      </c>
      <c r="E283" s="44"/>
      <c r="F283" s="44"/>
      <c r="G283" s="44"/>
      <c r="H283" s="44"/>
      <c r="I283" s="44"/>
      <c r="J283" s="44"/>
      <c r="K283" s="44"/>
      <c r="L283" s="44"/>
      <c r="M283" s="44" t="s">
        <v>118</v>
      </c>
      <c r="N283" s="44" t="s">
        <v>329</v>
      </c>
      <c r="O283" s="44" t="s">
        <v>445</v>
      </c>
      <c r="P283" s="44"/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  <c r="X283" s="25">
        <v>0</v>
      </c>
      <c r="Y283" s="25">
        <v>0</v>
      </c>
      <c r="Z283" s="25">
        <v>1693.5</v>
      </c>
      <c r="AA283" s="25">
        <v>0</v>
      </c>
      <c r="AB283" s="25">
        <v>0</v>
      </c>
    </row>
    <row r="284" spans="1:28" s="62" customFormat="1" ht="45.75" customHeight="1" x14ac:dyDescent="0.2">
      <c r="A284" s="31" t="s">
        <v>773</v>
      </c>
      <c r="B284" s="45" t="s">
        <v>76</v>
      </c>
      <c r="C284" s="45">
        <v>2024</v>
      </c>
      <c r="D284" s="45">
        <v>2024</v>
      </c>
      <c r="E284" s="44"/>
      <c r="F284" s="44"/>
      <c r="G284" s="44"/>
      <c r="H284" s="44"/>
      <c r="I284" s="44"/>
      <c r="J284" s="44"/>
      <c r="K284" s="44"/>
      <c r="L284" s="44"/>
      <c r="M284" s="44" t="s">
        <v>118</v>
      </c>
      <c r="N284" s="44" t="s">
        <v>329</v>
      </c>
      <c r="O284" s="44" t="s">
        <v>445</v>
      </c>
      <c r="P284" s="44"/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25">
        <v>1693.5</v>
      </c>
      <c r="AA284" s="25">
        <v>0</v>
      </c>
      <c r="AB284" s="25">
        <v>0</v>
      </c>
    </row>
    <row r="285" spans="1:28" s="62" customFormat="1" ht="45.75" customHeight="1" x14ac:dyDescent="0.2">
      <c r="A285" s="31" t="s">
        <v>774</v>
      </c>
      <c r="B285" s="45" t="s">
        <v>76</v>
      </c>
      <c r="C285" s="45">
        <v>2024</v>
      </c>
      <c r="D285" s="45">
        <v>2024</v>
      </c>
      <c r="E285" s="44"/>
      <c r="F285" s="44"/>
      <c r="G285" s="44"/>
      <c r="H285" s="44"/>
      <c r="I285" s="44"/>
      <c r="J285" s="44"/>
      <c r="K285" s="44"/>
      <c r="L285" s="44"/>
      <c r="M285" s="44" t="s">
        <v>118</v>
      </c>
      <c r="N285" s="44" t="s">
        <v>329</v>
      </c>
      <c r="O285" s="44" t="s">
        <v>445</v>
      </c>
      <c r="P285" s="44"/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25">
        <v>1693.5</v>
      </c>
      <c r="AA285" s="25">
        <v>0</v>
      </c>
      <c r="AB285" s="25">
        <v>0</v>
      </c>
    </row>
    <row r="286" spans="1:28" s="62" customFormat="1" ht="45.75" customHeight="1" x14ac:dyDescent="0.2">
      <c r="A286" s="31" t="s">
        <v>775</v>
      </c>
      <c r="B286" s="45" t="s">
        <v>76</v>
      </c>
      <c r="C286" s="45">
        <v>2024</v>
      </c>
      <c r="D286" s="45">
        <v>2024</v>
      </c>
      <c r="E286" s="44"/>
      <c r="F286" s="44"/>
      <c r="G286" s="44"/>
      <c r="H286" s="44"/>
      <c r="I286" s="44"/>
      <c r="J286" s="44"/>
      <c r="K286" s="44"/>
      <c r="L286" s="44"/>
      <c r="M286" s="44" t="s">
        <v>118</v>
      </c>
      <c r="N286" s="44" t="s">
        <v>329</v>
      </c>
      <c r="O286" s="44" t="s">
        <v>445</v>
      </c>
      <c r="P286" s="44"/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0</v>
      </c>
      <c r="Z286" s="25">
        <v>1693.5</v>
      </c>
      <c r="AA286" s="25">
        <v>0</v>
      </c>
      <c r="AB286" s="25">
        <v>0</v>
      </c>
    </row>
    <row r="287" spans="1:28" s="62" customFormat="1" ht="45.75" customHeight="1" x14ac:dyDescent="0.2">
      <c r="A287" s="31" t="s">
        <v>776</v>
      </c>
      <c r="B287" s="45" t="s">
        <v>76</v>
      </c>
      <c r="C287" s="45">
        <v>2024</v>
      </c>
      <c r="D287" s="45">
        <v>2024</v>
      </c>
      <c r="E287" s="44"/>
      <c r="F287" s="44"/>
      <c r="G287" s="44"/>
      <c r="H287" s="44"/>
      <c r="I287" s="44"/>
      <c r="J287" s="44"/>
      <c r="K287" s="44"/>
      <c r="L287" s="44"/>
      <c r="M287" s="44" t="s">
        <v>118</v>
      </c>
      <c r="N287" s="44" t="s">
        <v>329</v>
      </c>
      <c r="O287" s="44" t="s">
        <v>445</v>
      </c>
      <c r="P287" s="44"/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0</v>
      </c>
      <c r="Z287" s="25">
        <v>1693.5</v>
      </c>
      <c r="AA287" s="25">
        <v>0</v>
      </c>
      <c r="AB287" s="25">
        <v>0</v>
      </c>
    </row>
    <row r="288" spans="1:28" s="62" customFormat="1" ht="45.75" customHeight="1" x14ac:dyDescent="0.2">
      <c r="A288" s="31" t="s">
        <v>777</v>
      </c>
      <c r="B288" s="45" t="s">
        <v>76</v>
      </c>
      <c r="C288" s="45">
        <v>2024</v>
      </c>
      <c r="D288" s="45">
        <v>2024</v>
      </c>
      <c r="E288" s="44"/>
      <c r="F288" s="44"/>
      <c r="G288" s="44"/>
      <c r="H288" s="44"/>
      <c r="I288" s="44"/>
      <c r="J288" s="44"/>
      <c r="K288" s="44"/>
      <c r="L288" s="44"/>
      <c r="M288" s="44" t="s">
        <v>118</v>
      </c>
      <c r="N288" s="44" t="s">
        <v>329</v>
      </c>
      <c r="O288" s="44" t="s">
        <v>445</v>
      </c>
      <c r="P288" s="44"/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25">
        <v>0</v>
      </c>
      <c r="Y288" s="25">
        <v>0</v>
      </c>
      <c r="Z288" s="25">
        <v>1693.5</v>
      </c>
      <c r="AA288" s="25">
        <v>0</v>
      </c>
      <c r="AB288" s="25">
        <v>0</v>
      </c>
    </row>
    <row r="289" spans="1:28" s="62" customFormat="1" ht="45.75" customHeight="1" x14ac:dyDescent="0.2">
      <c r="A289" s="31" t="s">
        <v>778</v>
      </c>
      <c r="B289" s="45" t="s">
        <v>76</v>
      </c>
      <c r="C289" s="45">
        <v>2024</v>
      </c>
      <c r="D289" s="45">
        <v>2024</v>
      </c>
      <c r="E289" s="44"/>
      <c r="F289" s="44"/>
      <c r="G289" s="44"/>
      <c r="H289" s="44"/>
      <c r="I289" s="44"/>
      <c r="J289" s="44"/>
      <c r="K289" s="44"/>
      <c r="L289" s="44"/>
      <c r="M289" s="44" t="s">
        <v>118</v>
      </c>
      <c r="N289" s="44" t="s">
        <v>329</v>
      </c>
      <c r="O289" s="44" t="s">
        <v>445</v>
      </c>
      <c r="P289" s="44"/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  <c r="Z289" s="25">
        <v>1861</v>
      </c>
      <c r="AA289" s="25">
        <v>0</v>
      </c>
      <c r="AB289" s="25">
        <v>0</v>
      </c>
    </row>
    <row r="290" spans="1:28" s="62" customFormat="1" ht="45.75" customHeight="1" x14ac:dyDescent="0.2">
      <c r="A290" s="31" t="s">
        <v>779</v>
      </c>
      <c r="B290" s="45" t="s">
        <v>76</v>
      </c>
      <c r="C290" s="45">
        <v>2024</v>
      </c>
      <c r="D290" s="45">
        <v>2024</v>
      </c>
      <c r="E290" s="44"/>
      <c r="F290" s="44"/>
      <c r="G290" s="44"/>
      <c r="H290" s="44"/>
      <c r="I290" s="44"/>
      <c r="J290" s="44"/>
      <c r="K290" s="44"/>
      <c r="L290" s="44"/>
      <c r="M290" s="44" t="s">
        <v>118</v>
      </c>
      <c r="N290" s="44" t="s">
        <v>329</v>
      </c>
      <c r="O290" s="44" t="s">
        <v>445</v>
      </c>
      <c r="P290" s="44"/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25">
        <v>1693.5</v>
      </c>
      <c r="AA290" s="25">
        <v>0</v>
      </c>
      <c r="AB290" s="25">
        <v>0</v>
      </c>
    </row>
    <row r="291" spans="1:28" s="62" customFormat="1" ht="45.75" customHeight="1" x14ac:dyDescent="0.2">
      <c r="A291" s="31" t="s">
        <v>780</v>
      </c>
      <c r="B291" s="45" t="s">
        <v>76</v>
      </c>
      <c r="C291" s="45">
        <v>2024</v>
      </c>
      <c r="D291" s="45">
        <v>2024</v>
      </c>
      <c r="E291" s="44"/>
      <c r="F291" s="44"/>
      <c r="G291" s="44"/>
      <c r="H291" s="44"/>
      <c r="I291" s="44"/>
      <c r="J291" s="44"/>
      <c r="K291" s="44"/>
      <c r="L291" s="44"/>
      <c r="M291" s="44" t="s">
        <v>118</v>
      </c>
      <c r="N291" s="44" t="s">
        <v>329</v>
      </c>
      <c r="O291" s="44" t="s">
        <v>445</v>
      </c>
      <c r="P291" s="44"/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1693.5</v>
      </c>
      <c r="AA291" s="25">
        <v>0</v>
      </c>
      <c r="AB291" s="25">
        <v>0</v>
      </c>
    </row>
    <row r="292" spans="1:28" s="62" customFormat="1" ht="45.75" customHeight="1" x14ac:dyDescent="0.2">
      <c r="A292" s="31" t="s">
        <v>781</v>
      </c>
      <c r="B292" s="45" t="s">
        <v>76</v>
      </c>
      <c r="C292" s="45">
        <v>2024</v>
      </c>
      <c r="D292" s="45">
        <v>2024</v>
      </c>
      <c r="E292" s="44"/>
      <c r="F292" s="44"/>
      <c r="G292" s="44"/>
      <c r="H292" s="44"/>
      <c r="I292" s="44"/>
      <c r="J292" s="44"/>
      <c r="K292" s="44"/>
      <c r="L292" s="44"/>
      <c r="M292" s="44" t="s">
        <v>118</v>
      </c>
      <c r="N292" s="44" t="s">
        <v>329</v>
      </c>
      <c r="O292" s="44" t="s">
        <v>445</v>
      </c>
      <c r="P292" s="44"/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0</v>
      </c>
      <c r="Z292" s="25">
        <v>1693.5</v>
      </c>
      <c r="AA292" s="25">
        <v>0</v>
      </c>
      <c r="AB292" s="25">
        <v>0</v>
      </c>
    </row>
    <row r="293" spans="1:28" s="62" customFormat="1" ht="45.75" customHeight="1" x14ac:dyDescent="0.2">
      <c r="A293" s="31" t="s">
        <v>782</v>
      </c>
      <c r="B293" s="45" t="s">
        <v>76</v>
      </c>
      <c r="C293" s="45">
        <v>2024</v>
      </c>
      <c r="D293" s="45">
        <v>2024</v>
      </c>
      <c r="E293" s="44"/>
      <c r="F293" s="44"/>
      <c r="G293" s="44"/>
      <c r="H293" s="44"/>
      <c r="I293" s="44"/>
      <c r="J293" s="44"/>
      <c r="K293" s="44"/>
      <c r="L293" s="44"/>
      <c r="M293" s="44" t="s">
        <v>118</v>
      </c>
      <c r="N293" s="44" t="s">
        <v>329</v>
      </c>
      <c r="O293" s="44" t="s">
        <v>445</v>
      </c>
      <c r="P293" s="44"/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0</v>
      </c>
      <c r="Z293" s="25">
        <v>1693.5</v>
      </c>
      <c r="AA293" s="25">
        <v>0</v>
      </c>
      <c r="AB293" s="25">
        <v>0</v>
      </c>
    </row>
    <row r="294" spans="1:28" s="62" customFormat="1" ht="45.75" customHeight="1" x14ac:dyDescent="0.2">
      <c r="A294" s="31" t="s">
        <v>783</v>
      </c>
      <c r="B294" s="45" t="s">
        <v>76</v>
      </c>
      <c r="C294" s="45">
        <v>2024</v>
      </c>
      <c r="D294" s="45">
        <v>2024</v>
      </c>
      <c r="E294" s="44"/>
      <c r="F294" s="44"/>
      <c r="G294" s="44"/>
      <c r="H294" s="44"/>
      <c r="I294" s="44"/>
      <c r="J294" s="44"/>
      <c r="K294" s="44"/>
      <c r="L294" s="44"/>
      <c r="M294" s="44" t="s">
        <v>118</v>
      </c>
      <c r="N294" s="44" t="s">
        <v>329</v>
      </c>
      <c r="O294" s="44" t="s">
        <v>445</v>
      </c>
      <c r="P294" s="44"/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25">
        <v>1693.5</v>
      </c>
      <c r="AA294" s="25">
        <v>0</v>
      </c>
      <c r="AB294" s="25">
        <v>0</v>
      </c>
    </row>
    <row r="295" spans="1:28" s="62" customFormat="1" ht="45.75" customHeight="1" x14ac:dyDescent="0.2">
      <c r="A295" s="31" t="s">
        <v>784</v>
      </c>
      <c r="B295" s="45" t="s">
        <v>76</v>
      </c>
      <c r="C295" s="45">
        <v>2024</v>
      </c>
      <c r="D295" s="45">
        <v>2024</v>
      </c>
      <c r="E295" s="44"/>
      <c r="F295" s="44"/>
      <c r="G295" s="44"/>
      <c r="H295" s="44"/>
      <c r="I295" s="44"/>
      <c r="J295" s="44"/>
      <c r="K295" s="44"/>
      <c r="L295" s="44"/>
      <c r="M295" s="44" t="s">
        <v>118</v>
      </c>
      <c r="N295" s="44" t="s">
        <v>329</v>
      </c>
      <c r="O295" s="44" t="s">
        <v>445</v>
      </c>
      <c r="P295" s="44"/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0</v>
      </c>
      <c r="Z295" s="25">
        <v>1693.5</v>
      </c>
      <c r="AA295" s="25">
        <v>0</v>
      </c>
      <c r="AB295" s="25">
        <v>0</v>
      </c>
    </row>
    <row r="296" spans="1:28" s="62" customFormat="1" ht="45.75" customHeight="1" x14ac:dyDescent="0.2">
      <c r="A296" s="31" t="s">
        <v>785</v>
      </c>
      <c r="B296" s="45" t="s">
        <v>76</v>
      </c>
      <c r="C296" s="45">
        <v>2024</v>
      </c>
      <c r="D296" s="45">
        <v>2024</v>
      </c>
      <c r="E296" s="44"/>
      <c r="F296" s="44"/>
      <c r="G296" s="44"/>
      <c r="H296" s="44"/>
      <c r="I296" s="44"/>
      <c r="J296" s="44"/>
      <c r="K296" s="44"/>
      <c r="L296" s="44"/>
      <c r="M296" s="44" t="s">
        <v>118</v>
      </c>
      <c r="N296" s="44" t="s">
        <v>329</v>
      </c>
      <c r="O296" s="44" t="s">
        <v>445</v>
      </c>
      <c r="P296" s="44"/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0</v>
      </c>
      <c r="Z296" s="25">
        <v>1693.5</v>
      </c>
      <c r="AA296" s="25">
        <v>0</v>
      </c>
      <c r="AB296" s="25">
        <v>0</v>
      </c>
    </row>
    <row r="297" spans="1:28" s="62" customFormat="1" ht="45.75" customHeight="1" x14ac:dyDescent="0.2">
      <c r="A297" s="31" t="s">
        <v>786</v>
      </c>
      <c r="B297" s="45" t="s">
        <v>76</v>
      </c>
      <c r="C297" s="45">
        <v>2024</v>
      </c>
      <c r="D297" s="45">
        <v>2024</v>
      </c>
      <c r="E297" s="44"/>
      <c r="F297" s="44"/>
      <c r="G297" s="44"/>
      <c r="H297" s="44"/>
      <c r="I297" s="44"/>
      <c r="J297" s="44"/>
      <c r="K297" s="44"/>
      <c r="L297" s="44"/>
      <c r="M297" s="44" t="s">
        <v>118</v>
      </c>
      <c r="N297" s="44" t="s">
        <v>329</v>
      </c>
      <c r="O297" s="44" t="s">
        <v>445</v>
      </c>
      <c r="P297" s="44"/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0</v>
      </c>
      <c r="Z297" s="25">
        <v>1693.5</v>
      </c>
      <c r="AA297" s="25">
        <v>0</v>
      </c>
      <c r="AB297" s="25">
        <v>0</v>
      </c>
    </row>
    <row r="298" spans="1:28" s="59" customFormat="1" ht="46.5" customHeight="1" x14ac:dyDescent="0.2">
      <c r="A298" s="26" t="s">
        <v>438</v>
      </c>
      <c r="B298" s="16"/>
      <c r="C298" s="16"/>
      <c r="D298" s="16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3">
        <f>SUM(Q299:Q406)</f>
        <v>550336.66000000027</v>
      </c>
      <c r="R298" s="3">
        <f t="shared" ref="R298:AB298" si="28">SUM(R299:R406)</f>
        <v>121008.50000000004</v>
      </c>
      <c r="S298" s="3">
        <f t="shared" si="28"/>
        <v>0</v>
      </c>
      <c r="T298" s="3">
        <f t="shared" si="28"/>
        <v>0</v>
      </c>
      <c r="U298" s="3">
        <f t="shared" si="28"/>
        <v>467432.90000000014</v>
      </c>
      <c r="V298" s="3">
        <f t="shared" si="28"/>
        <v>39955.4</v>
      </c>
      <c r="W298" s="3">
        <f t="shared" si="28"/>
        <v>0</v>
      </c>
      <c r="X298" s="3">
        <f t="shared" si="28"/>
        <v>0</v>
      </c>
      <c r="Y298" s="3">
        <f t="shared" si="28"/>
        <v>1070451.4199999997</v>
      </c>
      <c r="Z298" s="3">
        <f t="shared" si="28"/>
        <v>287070.09999999998</v>
      </c>
      <c r="AA298" s="3">
        <f t="shared" si="28"/>
        <v>0</v>
      </c>
      <c r="AB298" s="3">
        <f t="shared" si="28"/>
        <v>0</v>
      </c>
    </row>
    <row r="299" spans="1:28" s="62" customFormat="1" ht="68.25" customHeight="1" x14ac:dyDescent="0.2">
      <c r="A299" s="29" t="s">
        <v>787</v>
      </c>
      <c r="B299" s="45" t="s">
        <v>76</v>
      </c>
      <c r="C299" s="45">
        <v>2022</v>
      </c>
      <c r="D299" s="45">
        <v>2024</v>
      </c>
      <c r="E299" s="83" t="s">
        <v>326</v>
      </c>
      <c r="F299" s="84"/>
      <c r="G299" s="84"/>
      <c r="H299" s="84"/>
      <c r="I299" s="83" t="s">
        <v>326</v>
      </c>
      <c r="J299" s="84"/>
      <c r="K299" s="84"/>
      <c r="L299" s="84"/>
      <c r="M299" s="83" t="s">
        <v>326</v>
      </c>
      <c r="N299" s="84"/>
      <c r="O299" s="84"/>
      <c r="P299" s="84"/>
      <c r="Q299" s="25">
        <v>40734.160000000003</v>
      </c>
      <c r="R299" s="25">
        <v>2241</v>
      </c>
      <c r="S299" s="25">
        <v>0</v>
      </c>
      <c r="T299" s="25">
        <v>0</v>
      </c>
      <c r="U299" s="32">
        <v>40734.300000000003</v>
      </c>
      <c r="V299" s="32">
        <v>2241</v>
      </c>
      <c r="W299" s="25">
        <v>0</v>
      </c>
      <c r="X299" s="25">
        <v>0</v>
      </c>
      <c r="Y299" s="32">
        <v>81468.3</v>
      </c>
      <c r="Z299" s="32">
        <v>146110.6</v>
      </c>
      <c r="AA299" s="25">
        <v>0</v>
      </c>
      <c r="AB299" s="25">
        <v>0</v>
      </c>
    </row>
    <row r="300" spans="1:28" s="62" customFormat="1" ht="59.25" customHeight="1" x14ac:dyDescent="0.2">
      <c r="A300" s="33" t="s">
        <v>788</v>
      </c>
      <c r="B300" s="45" t="s">
        <v>76</v>
      </c>
      <c r="C300" s="45">
        <v>2022</v>
      </c>
      <c r="D300" s="45">
        <v>2024</v>
      </c>
      <c r="E300" s="83" t="s">
        <v>326</v>
      </c>
      <c r="F300" s="84"/>
      <c r="G300" s="84"/>
      <c r="H300" s="84"/>
      <c r="I300" s="83" t="s">
        <v>326</v>
      </c>
      <c r="J300" s="84"/>
      <c r="K300" s="84"/>
      <c r="L300" s="84"/>
      <c r="M300" s="83" t="s">
        <v>326</v>
      </c>
      <c r="N300" s="84"/>
      <c r="O300" s="84"/>
      <c r="P300" s="84"/>
      <c r="Q300" s="25">
        <v>51348.7</v>
      </c>
      <c r="R300" s="25">
        <f>98043.7-98043.7</f>
        <v>0</v>
      </c>
      <c r="S300" s="25">
        <v>0</v>
      </c>
      <c r="T300" s="25">
        <v>0</v>
      </c>
      <c r="U300" s="32">
        <v>51348.800000000003</v>
      </c>
      <c r="V300" s="32">
        <v>2825</v>
      </c>
      <c r="W300" s="25">
        <v>0</v>
      </c>
      <c r="X300" s="25">
        <v>0</v>
      </c>
      <c r="Y300" s="32">
        <v>239627.62</v>
      </c>
      <c r="Z300" s="32">
        <v>91039</v>
      </c>
      <c r="AA300" s="25">
        <v>0</v>
      </c>
      <c r="AB300" s="25">
        <v>0</v>
      </c>
    </row>
    <row r="301" spans="1:28" s="62" customFormat="1" ht="114" customHeight="1" x14ac:dyDescent="0.2">
      <c r="A301" s="29" t="s">
        <v>789</v>
      </c>
      <c r="B301" s="45" t="s">
        <v>76</v>
      </c>
      <c r="C301" s="34">
        <v>2021</v>
      </c>
      <c r="D301" s="45">
        <v>2022</v>
      </c>
      <c r="E301" s="35"/>
      <c r="F301" s="35" t="s">
        <v>329</v>
      </c>
      <c r="G301" s="35" t="s">
        <v>326</v>
      </c>
      <c r="H301" s="35" t="s">
        <v>325</v>
      </c>
      <c r="I301" s="64"/>
      <c r="J301" s="64"/>
      <c r="K301" s="64"/>
      <c r="L301" s="64"/>
      <c r="M301" s="36"/>
      <c r="N301" s="36"/>
      <c r="O301" s="36"/>
      <c r="P301" s="36"/>
      <c r="Q301" s="25">
        <v>4102.8999999999996</v>
      </c>
      <c r="R301" s="25">
        <v>2968.8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0</v>
      </c>
      <c r="Z301" s="25">
        <v>0</v>
      </c>
      <c r="AA301" s="25">
        <v>0</v>
      </c>
      <c r="AB301" s="25">
        <v>0</v>
      </c>
    </row>
    <row r="302" spans="1:28" s="62" customFormat="1" ht="114" customHeight="1" x14ac:dyDescent="0.2">
      <c r="A302" s="29" t="s">
        <v>790</v>
      </c>
      <c r="B302" s="45" t="s">
        <v>76</v>
      </c>
      <c r="C302" s="34">
        <v>2021</v>
      </c>
      <c r="D302" s="45">
        <v>2022</v>
      </c>
      <c r="E302" s="35"/>
      <c r="F302" s="35" t="s">
        <v>329</v>
      </c>
      <c r="G302" s="35" t="s">
        <v>326</v>
      </c>
      <c r="H302" s="35" t="s">
        <v>325</v>
      </c>
      <c r="I302" s="64"/>
      <c r="J302" s="64"/>
      <c r="K302" s="64"/>
      <c r="L302" s="64"/>
      <c r="M302" s="36"/>
      <c r="N302" s="36"/>
      <c r="O302" s="36"/>
      <c r="P302" s="36"/>
      <c r="Q302" s="25">
        <v>11374.3</v>
      </c>
      <c r="R302" s="25">
        <v>625.70000000000005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</row>
    <row r="303" spans="1:28" s="62" customFormat="1" ht="114" customHeight="1" x14ac:dyDescent="0.2">
      <c r="A303" s="29" t="s">
        <v>791</v>
      </c>
      <c r="B303" s="45" t="s">
        <v>76</v>
      </c>
      <c r="C303" s="34">
        <v>2022</v>
      </c>
      <c r="D303" s="45">
        <v>2022</v>
      </c>
      <c r="E303" s="35" t="s">
        <v>118</v>
      </c>
      <c r="F303" s="35" t="s">
        <v>329</v>
      </c>
      <c r="G303" s="35" t="s">
        <v>326</v>
      </c>
      <c r="H303" s="35" t="s">
        <v>325</v>
      </c>
      <c r="I303" s="64"/>
      <c r="J303" s="64"/>
      <c r="K303" s="64"/>
      <c r="L303" s="64"/>
      <c r="M303" s="36"/>
      <c r="N303" s="36"/>
      <c r="O303" s="36"/>
      <c r="P303" s="36"/>
      <c r="Q303" s="25">
        <v>4102.8999999999996</v>
      </c>
      <c r="R303" s="25">
        <v>2968.8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</row>
    <row r="304" spans="1:28" s="62" customFormat="1" ht="114" customHeight="1" x14ac:dyDescent="0.2">
      <c r="A304" s="29" t="s">
        <v>792</v>
      </c>
      <c r="B304" s="45" t="s">
        <v>76</v>
      </c>
      <c r="C304" s="34">
        <v>2021</v>
      </c>
      <c r="D304" s="45">
        <v>2022</v>
      </c>
      <c r="E304" s="35" t="s">
        <v>118</v>
      </c>
      <c r="F304" s="35" t="s">
        <v>329</v>
      </c>
      <c r="G304" s="35" t="s">
        <v>326</v>
      </c>
      <c r="H304" s="35" t="s">
        <v>325</v>
      </c>
      <c r="I304" s="64"/>
      <c r="J304" s="64"/>
      <c r="K304" s="64"/>
      <c r="L304" s="64"/>
      <c r="M304" s="36"/>
      <c r="N304" s="36"/>
      <c r="O304" s="36"/>
      <c r="P304" s="36"/>
      <c r="Q304" s="25">
        <v>11374.3</v>
      </c>
      <c r="R304" s="25">
        <v>625.70000000000005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</row>
    <row r="305" spans="1:28" s="62" customFormat="1" ht="114" customHeight="1" x14ac:dyDescent="0.2">
      <c r="A305" s="29" t="s">
        <v>793</v>
      </c>
      <c r="B305" s="45" t="s">
        <v>76</v>
      </c>
      <c r="C305" s="34">
        <v>2022</v>
      </c>
      <c r="D305" s="45">
        <v>2022</v>
      </c>
      <c r="E305" s="35"/>
      <c r="F305" s="35" t="s">
        <v>329</v>
      </c>
      <c r="G305" s="35" t="s">
        <v>326</v>
      </c>
      <c r="H305" s="35" t="s">
        <v>325</v>
      </c>
      <c r="I305" s="64"/>
      <c r="J305" s="64"/>
      <c r="K305" s="64"/>
      <c r="L305" s="64"/>
      <c r="M305" s="36"/>
      <c r="N305" s="36"/>
      <c r="O305" s="36"/>
      <c r="P305" s="36"/>
      <c r="Q305" s="25">
        <v>4102.8999999999996</v>
      </c>
      <c r="R305" s="25">
        <v>2967.2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5">
        <v>0</v>
      </c>
      <c r="Y305" s="25">
        <v>0</v>
      </c>
      <c r="Z305" s="25">
        <v>0</v>
      </c>
      <c r="AA305" s="25">
        <v>0</v>
      </c>
      <c r="AB305" s="25">
        <v>0</v>
      </c>
    </row>
    <row r="306" spans="1:28" s="62" customFormat="1" ht="114" customHeight="1" x14ac:dyDescent="0.2">
      <c r="A306" s="29" t="s">
        <v>794</v>
      </c>
      <c r="B306" s="45" t="s">
        <v>76</v>
      </c>
      <c r="C306" s="34">
        <v>2021</v>
      </c>
      <c r="D306" s="45">
        <v>2022</v>
      </c>
      <c r="E306" s="35"/>
      <c r="F306" s="35" t="s">
        <v>329</v>
      </c>
      <c r="G306" s="35" t="s">
        <v>326</v>
      </c>
      <c r="H306" s="35" t="s">
        <v>325</v>
      </c>
      <c r="I306" s="64"/>
      <c r="J306" s="64"/>
      <c r="K306" s="64"/>
      <c r="L306" s="64"/>
      <c r="M306" s="36"/>
      <c r="N306" s="36"/>
      <c r="O306" s="36"/>
      <c r="P306" s="36"/>
      <c r="Q306" s="25">
        <v>4102.8999999999996</v>
      </c>
      <c r="R306" s="25">
        <v>4241.6000000000004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25">
        <v>0</v>
      </c>
      <c r="Y306" s="25">
        <v>0</v>
      </c>
      <c r="Z306" s="25">
        <v>0</v>
      </c>
      <c r="AA306" s="25">
        <v>0</v>
      </c>
      <c r="AB306" s="25">
        <v>0</v>
      </c>
    </row>
    <row r="307" spans="1:28" s="62" customFormat="1" ht="114" customHeight="1" x14ac:dyDescent="0.2">
      <c r="A307" s="29" t="s">
        <v>795</v>
      </c>
      <c r="B307" s="45" t="s">
        <v>76</v>
      </c>
      <c r="C307" s="34">
        <v>2021</v>
      </c>
      <c r="D307" s="45">
        <v>2022</v>
      </c>
      <c r="E307" s="35" t="s">
        <v>118</v>
      </c>
      <c r="F307" s="35" t="s">
        <v>329</v>
      </c>
      <c r="G307" s="35" t="s">
        <v>326</v>
      </c>
      <c r="H307" s="35" t="s">
        <v>325</v>
      </c>
      <c r="I307" s="64"/>
      <c r="J307" s="64"/>
      <c r="K307" s="64"/>
      <c r="L307" s="64"/>
      <c r="M307" s="36"/>
      <c r="N307" s="36"/>
      <c r="O307" s="36"/>
      <c r="P307" s="36"/>
      <c r="Q307" s="25">
        <v>11374.3</v>
      </c>
      <c r="R307" s="25">
        <v>625.70000000000005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</row>
    <row r="308" spans="1:28" s="62" customFormat="1" ht="114" customHeight="1" x14ac:dyDescent="0.2">
      <c r="A308" s="29" t="s">
        <v>796</v>
      </c>
      <c r="B308" s="45" t="s">
        <v>76</v>
      </c>
      <c r="C308" s="34">
        <v>2022</v>
      </c>
      <c r="D308" s="45">
        <v>2022</v>
      </c>
      <c r="E308" s="35"/>
      <c r="F308" s="35" t="s">
        <v>329</v>
      </c>
      <c r="G308" s="35" t="s">
        <v>326</v>
      </c>
      <c r="H308" s="35" t="s">
        <v>325</v>
      </c>
      <c r="I308" s="64"/>
      <c r="J308" s="64"/>
      <c r="K308" s="64"/>
      <c r="L308" s="64"/>
      <c r="M308" s="36"/>
      <c r="N308" s="36"/>
      <c r="O308" s="36"/>
      <c r="P308" s="36"/>
      <c r="Q308" s="25">
        <v>5400.1</v>
      </c>
      <c r="R308" s="25">
        <v>3150.3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</row>
    <row r="309" spans="1:28" s="62" customFormat="1" ht="114" customHeight="1" x14ac:dyDescent="0.2">
      <c r="A309" s="29" t="s">
        <v>797</v>
      </c>
      <c r="B309" s="45" t="s">
        <v>76</v>
      </c>
      <c r="C309" s="34">
        <v>2021</v>
      </c>
      <c r="D309" s="45">
        <v>2022</v>
      </c>
      <c r="E309" s="35" t="s">
        <v>118</v>
      </c>
      <c r="F309" s="35" t="s">
        <v>329</v>
      </c>
      <c r="G309" s="35" t="s">
        <v>326</v>
      </c>
      <c r="H309" s="35" t="s">
        <v>325</v>
      </c>
      <c r="I309" s="64"/>
      <c r="J309" s="64"/>
      <c r="K309" s="64"/>
      <c r="L309" s="64"/>
      <c r="M309" s="36"/>
      <c r="N309" s="36"/>
      <c r="O309" s="36"/>
      <c r="P309" s="36"/>
      <c r="Q309" s="25">
        <v>11374.3</v>
      </c>
      <c r="R309" s="25">
        <v>625.70000000000005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25">
        <v>0</v>
      </c>
      <c r="AA309" s="25">
        <v>0</v>
      </c>
      <c r="AB309" s="25">
        <v>0</v>
      </c>
    </row>
    <row r="310" spans="1:28" s="62" customFormat="1" ht="114" customHeight="1" x14ac:dyDescent="0.2">
      <c r="A310" s="29" t="s">
        <v>798</v>
      </c>
      <c r="B310" s="45" t="s">
        <v>76</v>
      </c>
      <c r="C310" s="34">
        <v>2022</v>
      </c>
      <c r="D310" s="45">
        <v>2022</v>
      </c>
      <c r="E310" s="35"/>
      <c r="F310" s="35" t="s">
        <v>329</v>
      </c>
      <c r="G310" s="35" t="s">
        <v>326</v>
      </c>
      <c r="H310" s="35" t="s">
        <v>325</v>
      </c>
      <c r="I310" s="64"/>
      <c r="J310" s="64"/>
      <c r="K310" s="64"/>
      <c r="L310" s="64"/>
      <c r="M310" s="36"/>
      <c r="N310" s="36"/>
      <c r="O310" s="36"/>
      <c r="P310" s="36"/>
      <c r="Q310" s="25">
        <v>4102.8999999999996</v>
      </c>
      <c r="R310" s="25">
        <v>2967.2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  <c r="Z310" s="25">
        <v>0</v>
      </c>
      <c r="AA310" s="25">
        <v>0</v>
      </c>
      <c r="AB310" s="25">
        <v>0</v>
      </c>
    </row>
    <row r="311" spans="1:28" s="62" customFormat="1" ht="114" customHeight="1" x14ac:dyDescent="0.2">
      <c r="A311" s="29" t="s">
        <v>799</v>
      </c>
      <c r="B311" s="45" t="s">
        <v>76</v>
      </c>
      <c r="C311" s="34">
        <v>2021</v>
      </c>
      <c r="D311" s="45">
        <v>2022</v>
      </c>
      <c r="E311" s="35"/>
      <c r="F311" s="35" t="s">
        <v>329</v>
      </c>
      <c r="G311" s="35" t="s">
        <v>326</v>
      </c>
      <c r="H311" s="35" t="s">
        <v>325</v>
      </c>
      <c r="I311" s="64"/>
      <c r="J311" s="64"/>
      <c r="K311" s="64"/>
      <c r="L311" s="64"/>
      <c r="M311" s="36"/>
      <c r="N311" s="36"/>
      <c r="O311" s="36"/>
      <c r="P311" s="36"/>
      <c r="Q311" s="25">
        <v>4102.8999999999996</v>
      </c>
      <c r="R311" s="25">
        <v>2968.8</v>
      </c>
      <c r="S311" s="25">
        <v>0</v>
      </c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  <c r="Z311" s="25">
        <v>0</v>
      </c>
      <c r="AA311" s="25">
        <v>0</v>
      </c>
      <c r="AB311" s="25">
        <v>0</v>
      </c>
    </row>
    <row r="312" spans="1:28" s="62" customFormat="1" ht="114" customHeight="1" x14ac:dyDescent="0.2">
      <c r="A312" s="29" t="s">
        <v>800</v>
      </c>
      <c r="B312" s="45" t="s">
        <v>76</v>
      </c>
      <c r="C312" s="34">
        <v>2021</v>
      </c>
      <c r="D312" s="45">
        <v>2022</v>
      </c>
      <c r="E312" s="35" t="s">
        <v>118</v>
      </c>
      <c r="F312" s="35" t="s">
        <v>329</v>
      </c>
      <c r="G312" s="35" t="s">
        <v>326</v>
      </c>
      <c r="H312" s="35" t="s">
        <v>325</v>
      </c>
      <c r="I312" s="64"/>
      <c r="J312" s="64"/>
      <c r="K312" s="64"/>
      <c r="L312" s="64"/>
      <c r="M312" s="36"/>
      <c r="N312" s="36"/>
      <c r="O312" s="36"/>
      <c r="P312" s="36"/>
      <c r="Q312" s="25">
        <v>11374.3</v>
      </c>
      <c r="R312" s="25">
        <v>625.70000000000005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</row>
    <row r="313" spans="1:28" s="62" customFormat="1" ht="114" customHeight="1" x14ac:dyDescent="0.2">
      <c r="A313" s="29" t="s">
        <v>801</v>
      </c>
      <c r="B313" s="45" t="s">
        <v>76</v>
      </c>
      <c r="C313" s="34">
        <v>2022</v>
      </c>
      <c r="D313" s="45">
        <v>2022</v>
      </c>
      <c r="E313" s="35" t="s">
        <v>118</v>
      </c>
      <c r="F313" s="35" t="s">
        <v>329</v>
      </c>
      <c r="G313" s="35" t="s">
        <v>326</v>
      </c>
      <c r="H313" s="35" t="s">
        <v>325</v>
      </c>
      <c r="I313" s="64"/>
      <c r="J313" s="64"/>
      <c r="K313" s="64"/>
      <c r="L313" s="64"/>
      <c r="M313" s="36"/>
      <c r="N313" s="36"/>
      <c r="O313" s="36"/>
      <c r="P313" s="36"/>
      <c r="Q313" s="25">
        <v>11374.3</v>
      </c>
      <c r="R313" s="25">
        <v>625.70000000000005</v>
      </c>
      <c r="S313" s="25">
        <v>0</v>
      </c>
      <c r="T313" s="25">
        <v>0</v>
      </c>
      <c r="U313" s="25">
        <v>0</v>
      </c>
      <c r="V313" s="25">
        <v>0</v>
      </c>
      <c r="W313" s="25">
        <v>0</v>
      </c>
      <c r="X313" s="25">
        <v>0</v>
      </c>
      <c r="Y313" s="25">
        <v>0</v>
      </c>
      <c r="Z313" s="25">
        <v>0</v>
      </c>
      <c r="AA313" s="25">
        <v>0</v>
      </c>
      <c r="AB313" s="25">
        <v>0</v>
      </c>
    </row>
    <row r="314" spans="1:28" s="62" customFormat="1" ht="114" customHeight="1" x14ac:dyDescent="0.2">
      <c r="A314" s="29" t="s">
        <v>802</v>
      </c>
      <c r="B314" s="45" t="s">
        <v>76</v>
      </c>
      <c r="C314" s="34">
        <v>2022</v>
      </c>
      <c r="D314" s="45">
        <v>2022</v>
      </c>
      <c r="E314" s="35" t="s">
        <v>118</v>
      </c>
      <c r="F314" s="35" t="s">
        <v>329</v>
      </c>
      <c r="G314" s="35" t="s">
        <v>326</v>
      </c>
      <c r="H314" s="35" t="s">
        <v>325</v>
      </c>
      <c r="I314" s="64"/>
      <c r="J314" s="64"/>
      <c r="K314" s="64"/>
      <c r="L314" s="64"/>
      <c r="M314" s="36"/>
      <c r="N314" s="36"/>
      <c r="O314" s="36"/>
      <c r="P314" s="36"/>
      <c r="Q314" s="25">
        <v>11374.3</v>
      </c>
      <c r="R314" s="25">
        <v>625.70000000000005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25">
        <v>0</v>
      </c>
      <c r="Y314" s="25">
        <v>0</v>
      </c>
      <c r="Z314" s="25">
        <v>0</v>
      </c>
      <c r="AA314" s="25">
        <v>0</v>
      </c>
      <c r="AB314" s="25">
        <v>0</v>
      </c>
    </row>
    <row r="315" spans="1:28" s="62" customFormat="1" ht="114" customHeight="1" x14ac:dyDescent="0.2">
      <c r="A315" s="29" t="s">
        <v>803</v>
      </c>
      <c r="B315" s="45" t="s">
        <v>76</v>
      </c>
      <c r="C315" s="34">
        <v>2022</v>
      </c>
      <c r="D315" s="45">
        <v>2022</v>
      </c>
      <c r="E315" s="35" t="s">
        <v>118</v>
      </c>
      <c r="F315" s="35" t="s">
        <v>329</v>
      </c>
      <c r="G315" s="35" t="s">
        <v>326</v>
      </c>
      <c r="H315" s="35" t="s">
        <v>325</v>
      </c>
      <c r="I315" s="64"/>
      <c r="J315" s="64"/>
      <c r="K315" s="64"/>
      <c r="L315" s="64"/>
      <c r="M315" s="36"/>
      <c r="N315" s="36"/>
      <c r="O315" s="36"/>
      <c r="P315" s="36"/>
      <c r="Q315" s="25">
        <v>11374.3</v>
      </c>
      <c r="R315" s="25">
        <v>625.70000000000005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25">
        <v>0</v>
      </c>
      <c r="Y315" s="25">
        <v>0</v>
      </c>
      <c r="Z315" s="25">
        <v>0</v>
      </c>
      <c r="AA315" s="25">
        <v>0</v>
      </c>
      <c r="AB315" s="25">
        <v>0</v>
      </c>
    </row>
    <row r="316" spans="1:28" s="62" customFormat="1" ht="114" customHeight="1" x14ac:dyDescent="0.2">
      <c r="A316" s="29" t="s">
        <v>804</v>
      </c>
      <c r="B316" s="45" t="s">
        <v>76</v>
      </c>
      <c r="C316" s="34">
        <v>2022</v>
      </c>
      <c r="D316" s="45">
        <v>2022</v>
      </c>
      <c r="E316" s="35" t="s">
        <v>118</v>
      </c>
      <c r="F316" s="35" t="s">
        <v>329</v>
      </c>
      <c r="G316" s="35" t="s">
        <v>326</v>
      </c>
      <c r="H316" s="35" t="s">
        <v>325</v>
      </c>
      <c r="I316" s="64"/>
      <c r="J316" s="64"/>
      <c r="K316" s="64"/>
      <c r="L316" s="64"/>
      <c r="M316" s="36"/>
      <c r="N316" s="36"/>
      <c r="O316" s="36"/>
      <c r="P316" s="36"/>
      <c r="Q316" s="25">
        <v>22748.5</v>
      </c>
      <c r="R316" s="25">
        <v>7556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25">
        <v>0</v>
      </c>
      <c r="Y316" s="25">
        <v>0</v>
      </c>
      <c r="Z316" s="25">
        <v>0</v>
      </c>
      <c r="AA316" s="25">
        <v>0</v>
      </c>
      <c r="AB316" s="25">
        <v>0</v>
      </c>
    </row>
    <row r="317" spans="1:28" s="62" customFormat="1" ht="114" customHeight="1" x14ac:dyDescent="0.2">
      <c r="A317" s="29" t="s">
        <v>805</v>
      </c>
      <c r="B317" s="45" t="s">
        <v>76</v>
      </c>
      <c r="C317" s="34">
        <v>2022</v>
      </c>
      <c r="D317" s="45">
        <v>2022</v>
      </c>
      <c r="E317" s="35"/>
      <c r="F317" s="35" t="s">
        <v>329</v>
      </c>
      <c r="G317" s="35" t="s">
        <v>326</v>
      </c>
      <c r="H317" s="35" t="s">
        <v>325</v>
      </c>
      <c r="I317" s="64"/>
      <c r="J317" s="64"/>
      <c r="K317" s="64"/>
      <c r="L317" s="64"/>
      <c r="M317" s="36"/>
      <c r="N317" s="36"/>
      <c r="O317" s="36"/>
      <c r="P317" s="36"/>
      <c r="Q317" s="25">
        <v>10778.7</v>
      </c>
      <c r="R317" s="25">
        <v>10414.700000000001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25">
        <v>0</v>
      </c>
      <c r="Y317" s="25">
        <v>0</v>
      </c>
      <c r="Z317" s="25">
        <v>0</v>
      </c>
      <c r="AA317" s="25">
        <v>0</v>
      </c>
      <c r="AB317" s="25">
        <v>0</v>
      </c>
    </row>
    <row r="318" spans="1:28" s="62" customFormat="1" ht="114" customHeight="1" x14ac:dyDescent="0.2">
      <c r="A318" s="29" t="s">
        <v>806</v>
      </c>
      <c r="B318" s="45" t="s">
        <v>76</v>
      </c>
      <c r="C318" s="34">
        <v>2021</v>
      </c>
      <c r="D318" s="45">
        <v>2022</v>
      </c>
      <c r="E318" s="35"/>
      <c r="F318" s="35" t="s">
        <v>329</v>
      </c>
      <c r="G318" s="35" t="s">
        <v>326</v>
      </c>
      <c r="H318" s="35" t="s">
        <v>325</v>
      </c>
      <c r="I318" s="64"/>
      <c r="J318" s="64"/>
      <c r="K318" s="64"/>
      <c r="L318" s="64"/>
      <c r="M318" s="36"/>
      <c r="N318" s="36"/>
      <c r="O318" s="36"/>
      <c r="P318" s="36"/>
      <c r="Q318" s="25">
        <v>4104.2</v>
      </c>
      <c r="R318" s="25">
        <v>2969.1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25">
        <v>0</v>
      </c>
      <c r="Y318" s="25">
        <v>0</v>
      </c>
      <c r="Z318" s="25">
        <v>0</v>
      </c>
      <c r="AA318" s="25">
        <v>0</v>
      </c>
      <c r="AB318" s="25">
        <v>0</v>
      </c>
    </row>
    <row r="319" spans="1:28" s="62" customFormat="1" ht="114" customHeight="1" x14ac:dyDescent="0.2">
      <c r="A319" s="29" t="s">
        <v>807</v>
      </c>
      <c r="B319" s="45" t="s">
        <v>76</v>
      </c>
      <c r="C319" s="34">
        <v>2021</v>
      </c>
      <c r="D319" s="45">
        <v>2022</v>
      </c>
      <c r="E319" s="35"/>
      <c r="F319" s="35" t="s">
        <v>329</v>
      </c>
      <c r="G319" s="35" t="s">
        <v>326</v>
      </c>
      <c r="H319" s="35" t="s">
        <v>325</v>
      </c>
      <c r="I319" s="64"/>
      <c r="J319" s="64"/>
      <c r="K319" s="64"/>
      <c r="L319" s="64"/>
      <c r="M319" s="36"/>
      <c r="N319" s="36"/>
      <c r="O319" s="36"/>
      <c r="P319" s="36"/>
      <c r="Q319" s="25">
        <v>3947.3</v>
      </c>
      <c r="R319" s="25">
        <v>2861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5">
        <v>0</v>
      </c>
      <c r="Y319" s="25">
        <v>0</v>
      </c>
      <c r="Z319" s="25">
        <v>0</v>
      </c>
      <c r="AA319" s="25">
        <v>0</v>
      </c>
      <c r="AB319" s="25">
        <v>0</v>
      </c>
    </row>
    <row r="320" spans="1:28" s="62" customFormat="1" ht="114" customHeight="1" x14ac:dyDescent="0.2">
      <c r="A320" s="29" t="s">
        <v>808</v>
      </c>
      <c r="B320" s="45" t="s">
        <v>76</v>
      </c>
      <c r="C320" s="34">
        <v>2021</v>
      </c>
      <c r="D320" s="45">
        <v>2022</v>
      </c>
      <c r="E320" s="35" t="s">
        <v>118</v>
      </c>
      <c r="F320" s="35" t="s">
        <v>329</v>
      </c>
      <c r="G320" s="35" t="s">
        <v>326</v>
      </c>
      <c r="H320" s="35" t="s">
        <v>325</v>
      </c>
      <c r="I320" s="64"/>
      <c r="J320" s="64"/>
      <c r="K320" s="64"/>
      <c r="L320" s="64"/>
      <c r="M320" s="36"/>
      <c r="N320" s="36"/>
      <c r="O320" s="36"/>
      <c r="P320" s="36"/>
      <c r="Q320" s="25">
        <v>11374.2</v>
      </c>
      <c r="R320" s="25">
        <v>625.79999999999995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25">
        <v>0</v>
      </c>
      <c r="Y320" s="25">
        <v>0</v>
      </c>
      <c r="Z320" s="25">
        <v>0</v>
      </c>
      <c r="AA320" s="25">
        <v>0</v>
      </c>
      <c r="AB320" s="25">
        <v>0</v>
      </c>
    </row>
    <row r="321" spans="1:28" s="62" customFormat="1" ht="114" customHeight="1" x14ac:dyDescent="0.2">
      <c r="A321" s="29" t="s">
        <v>809</v>
      </c>
      <c r="B321" s="45" t="s">
        <v>76</v>
      </c>
      <c r="C321" s="34">
        <v>2022</v>
      </c>
      <c r="D321" s="45">
        <v>2022</v>
      </c>
      <c r="E321" s="35" t="s">
        <v>118</v>
      </c>
      <c r="F321" s="35" t="s">
        <v>329</v>
      </c>
      <c r="G321" s="35" t="s">
        <v>326</v>
      </c>
      <c r="H321" s="35" t="s">
        <v>325</v>
      </c>
      <c r="I321" s="64"/>
      <c r="J321" s="64"/>
      <c r="K321" s="64"/>
      <c r="L321" s="64"/>
      <c r="M321" s="36"/>
      <c r="N321" s="36"/>
      <c r="O321" s="36"/>
      <c r="P321" s="36"/>
      <c r="Q321" s="25">
        <v>22748.5</v>
      </c>
      <c r="R321" s="25">
        <v>7556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25">
        <v>0</v>
      </c>
      <c r="Y321" s="25">
        <v>0</v>
      </c>
      <c r="Z321" s="25">
        <v>0</v>
      </c>
      <c r="AA321" s="25">
        <v>0</v>
      </c>
      <c r="AB321" s="25">
        <v>0</v>
      </c>
    </row>
    <row r="322" spans="1:28" s="62" customFormat="1" ht="114" customHeight="1" x14ac:dyDescent="0.2">
      <c r="A322" s="29" t="s">
        <v>810</v>
      </c>
      <c r="B322" s="45" t="s">
        <v>76</v>
      </c>
      <c r="C322" s="34">
        <v>2022</v>
      </c>
      <c r="D322" s="45">
        <v>2022</v>
      </c>
      <c r="E322" s="35"/>
      <c r="F322" s="35" t="s">
        <v>329</v>
      </c>
      <c r="G322" s="35" t="s">
        <v>326</v>
      </c>
      <c r="H322" s="35" t="s">
        <v>325</v>
      </c>
      <c r="I322" s="64"/>
      <c r="J322" s="64"/>
      <c r="K322" s="64"/>
      <c r="L322" s="64"/>
      <c r="M322" s="36"/>
      <c r="N322" s="36"/>
      <c r="O322" s="36"/>
      <c r="P322" s="36"/>
      <c r="Q322" s="25">
        <v>3970</v>
      </c>
      <c r="R322" s="25">
        <v>2860.7</v>
      </c>
      <c r="S322" s="25">
        <v>0</v>
      </c>
      <c r="T322" s="25">
        <v>0</v>
      </c>
      <c r="U322" s="25">
        <v>0</v>
      </c>
      <c r="V322" s="25">
        <v>0</v>
      </c>
      <c r="W322" s="25">
        <v>0</v>
      </c>
      <c r="X322" s="25">
        <v>0</v>
      </c>
      <c r="Y322" s="25">
        <v>0</v>
      </c>
      <c r="Z322" s="25">
        <v>0</v>
      </c>
      <c r="AA322" s="25">
        <v>0</v>
      </c>
      <c r="AB322" s="25">
        <v>0</v>
      </c>
    </row>
    <row r="323" spans="1:28" s="62" customFormat="1" ht="114" customHeight="1" x14ac:dyDescent="0.2">
      <c r="A323" s="29" t="s">
        <v>811</v>
      </c>
      <c r="B323" s="45" t="s">
        <v>76</v>
      </c>
      <c r="C323" s="34">
        <v>2021</v>
      </c>
      <c r="D323" s="45">
        <v>2022</v>
      </c>
      <c r="E323" s="35" t="s">
        <v>118</v>
      </c>
      <c r="F323" s="35" t="s">
        <v>329</v>
      </c>
      <c r="G323" s="35" t="s">
        <v>326</v>
      </c>
      <c r="H323" s="35" t="s">
        <v>325</v>
      </c>
      <c r="I323" s="64"/>
      <c r="J323" s="64"/>
      <c r="K323" s="64"/>
      <c r="L323" s="64"/>
      <c r="M323" s="36"/>
      <c r="N323" s="36"/>
      <c r="O323" s="36"/>
      <c r="P323" s="36"/>
      <c r="Q323" s="25">
        <v>11374.2</v>
      </c>
      <c r="R323" s="25">
        <v>625.79999999999995</v>
      </c>
      <c r="S323" s="25">
        <v>0</v>
      </c>
      <c r="T323" s="25">
        <v>0</v>
      </c>
      <c r="U323" s="25">
        <v>0</v>
      </c>
      <c r="V323" s="25">
        <v>0</v>
      </c>
      <c r="W323" s="25">
        <v>0</v>
      </c>
      <c r="X323" s="25">
        <v>0</v>
      </c>
      <c r="Y323" s="25">
        <v>0</v>
      </c>
      <c r="Z323" s="25">
        <v>0</v>
      </c>
      <c r="AA323" s="25">
        <v>0</v>
      </c>
      <c r="AB323" s="25">
        <v>0</v>
      </c>
    </row>
    <row r="324" spans="1:28" s="62" customFormat="1" ht="114" customHeight="1" x14ac:dyDescent="0.2">
      <c r="A324" s="29" t="s">
        <v>812</v>
      </c>
      <c r="B324" s="45" t="s">
        <v>76</v>
      </c>
      <c r="C324" s="34">
        <v>2022</v>
      </c>
      <c r="D324" s="45">
        <v>2022</v>
      </c>
      <c r="E324" s="35"/>
      <c r="F324" s="35" t="s">
        <v>329</v>
      </c>
      <c r="G324" s="35" t="s">
        <v>326</v>
      </c>
      <c r="H324" s="35" t="s">
        <v>325</v>
      </c>
      <c r="I324" s="64"/>
      <c r="J324" s="64"/>
      <c r="K324" s="64"/>
      <c r="L324" s="64"/>
      <c r="M324" s="36"/>
      <c r="N324" s="36"/>
      <c r="O324" s="36"/>
      <c r="P324" s="36"/>
      <c r="Q324" s="25">
        <v>4222.3999999999996</v>
      </c>
      <c r="R324" s="25">
        <v>3692.9</v>
      </c>
      <c r="S324" s="25">
        <v>0</v>
      </c>
      <c r="T324" s="25">
        <v>0</v>
      </c>
      <c r="U324" s="25">
        <v>0</v>
      </c>
      <c r="V324" s="25">
        <v>0</v>
      </c>
      <c r="W324" s="25">
        <v>0</v>
      </c>
      <c r="X324" s="25">
        <v>0</v>
      </c>
      <c r="Y324" s="25">
        <v>0</v>
      </c>
      <c r="Z324" s="25">
        <v>0</v>
      </c>
      <c r="AA324" s="25">
        <v>0</v>
      </c>
      <c r="AB324" s="25">
        <v>0</v>
      </c>
    </row>
    <row r="325" spans="1:28" s="62" customFormat="1" ht="114" customHeight="1" x14ac:dyDescent="0.2">
      <c r="A325" s="29" t="s">
        <v>813</v>
      </c>
      <c r="B325" s="45" t="s">
        <v>76</v>
      </c>
      <c r="C325" s="34">
        <v>2021</v>
      </c>
      <c r="D325" s="45">
        <v>2022</v>
      </c>
      <c r="E325" s="35" t="s">
        <v>118</v>
      </c>
      <c r="F325" s="35" t="s">
        <v>329</v>
      </c>
      <c r="G325" s="35" t="s">
        <v>326</v>
      </c>
      <c r="H325" s="35" t="s">
        <v>325</v>
      </c>
      <c r="I325" s="64"/>
      <c r="J325" s="64"/>
      <c r="K325" s="64"/>
      <c r="L325" s="64"/>
      <c r="M325" s="36"/>
      <c r="N325" s="36"/>
      <c r="O325" s="36"/>
      <c r="P325" s="36"/>
      <c r="Q325" s="25">
        <v>11374.2</v>
      </c>
      <c r="R325" s="25">
        <v>625.79999999999995</v>
      </c>
      <c r="S325" s="25">
        <v>0</v>
      </c>
      <c r="T325" s="25">
        <v>0</v>
      </c>
      <c r="U325" s="25">
        <v>0</v>
      </c>
      <c r="V325" s="25">
        <v>0</v>
      </c>
      <c r="W325" s="25">
        <v>0</v>
      </c>
      <c r="X325" s="25">
        <v>0</v>
      </c>
      <c r="Y325" s="25">
        <v>0</v>
      </c>
      <c r="Z325" s="25">
        <v>0</v>
      </c>
      <c r="AA325" s="25">
        <v>0</v>
      </c>
      <c r="AB325" s="25">
        <v>0</v>
      </c>
    </row>
    <row r="326" spans="1:28" s="62" customFormat="1" ht="114" customHeight="1" x14ac:dyDescent="0.2">
      <c r="A326" s="29" t="s">
        <v>814</v>
      </c>
      <c r="B326" s="45" t="s">
        <v>76</v>
      </c>
      <c r="C326" s="34">
        <v>2022</v>
      </c>
      <c r="D326" s="45">
        <v>2022</v>
      </c>
      <c r="E326" s="35"/>
      <c r="F326" s="35" t="s">
        <v>329</v>
      </c>
      <c r="G326" s="35" t="s">
        <v>326</v>
      </c>
      <c r="H326" s="35" t="s">
        <v>325</v>
      </c>
      <c r="I326" s="64"/>
      <c r="J326" s="64"/>
      <c r="K326" s="64"/>
      <c r="L326" s="64"/>
      <c r="M326" s="36"/>
      <c r="N326" s="36"/>
      <c r="O326" s="36"/>
      <c r="P326" s="36"/>
      <c r="Q326" s="25">
        <v>3947.3</v>
      </c>
      <c r="R326" s="25">
        <v>2861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  <c r="X326" s="25">
        <v>0</v>
      </c>
      <c r="Y326" s="25">
        <v>0</v>
      </c>
      <c r="Z326" s="25">
        <v>0</v>
      </c>
      <c r="AA326" s="25">
        <v>0</v>
      </c>
      <c r="AB326" s="25">
        <v>0</v>
      </c>
    </row>
    <row r="327" spans="1:28" s="62" customFormat="1" ht="114" customHeight="1" x14ac:dyDescent="0.2">
      <c r="A327" s="29" t="s">
        <v>815</v>
      </c>
      <c r="B327" s="45" t="s">
        <v>76</v>
      </c>
      <c r="C327" s="34">
        <v>2021</v>
      </c>
      <c r="D327" s="45">
        <v>2022</v>
      </c>
      <c r="E327" s="35" t="s">
        <v>118</v>
      </c>
      <c r="F327" s="35" t="s">
        <v>329</v>
      </c>
      <c r="G327" s="35" t="s">
        <v>326</v>
      </c>
      <c r="H327" s="35" t="s">
        <v>325</v>
      </c>
      <c r="I327" s="64"/>
      <c r="J327" s="64"/>
      <c r="K327" s="64"/>
      <c r="L327" s="64"/>
      <c r="M327" s="36"/>
      <c r="N327" s="36"/>
      <c r="O327" s="36"/>
      <c r="P327" s="36"/>
      <c r="Q327" s="25">
        <v>11374.2</v>
      </c>
      <c r="R327" s="25">
        <v>625.79999999999995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  <c r="X327" s="25">
        <v>0</v>
      </c>
      <c r="Y327" s="25">
        <v>0</v>
      </c>
      <c r="Z327" s="25">
        <v>0</v>
      </c>
      <c r="AA327" s="25">
        <v>0</v>
      </c>
      <c r="AB327" s="25">
        <v>0</v>
      </c>
    </row>
    <row r="328" spans="1:28" s="62" customFormat="1" ht="114" customHeight="1" x14ac:dyDescent="0.2">
      <c r="A328" s="29" t="s">
        <v>816</v>
      </c>
      <c r="B328" s="45" t="s">
        <v>76</v>
      </c>
      <c r="C328" s="34">
        <v>2022</v>
      </c>
      <c r="D328" s="45">
        <v>2022</v>
      </c>
      <c r="E328" s="35" t="s">
        <v>118</v>
      </c>
      <c r="F328" s="35" t="s">
        <v>329</v>
      </c>
      <c r="G328" s="35" t="s">
        <v>326</v>
      </c>
      <c r="H328" s="35" t="s">
        <v>325</v>
      </c>
      <c r="I328" s="35"/>
      <c r="J328" s="35"/>
      <c r="K328" s="35"/>
      <c r="L328" s="35"/>
      <c r="M328" s="36"/>
      <c r="N328" s="36"/>
      <c r="O328" s="36"/>
      <c r="P328" s="36"/>
      <c r="Q328" s="25">
        <v>11374.2</v>
      </c>
      <c r="R328" s="25">
        <v>625.79999999999995</v>
      </c>
      <c r="S328" s="25">
        <v>0</v>
      </c>
      <c r="T328" s="25">
        <v>0</v>
      </c>
      <c r="U328" s="25">
        <v>0</v>
      </c>
      <c r="V328" s="25">
        <v>0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0</v>
      </c>
    </row>
    <row r="329" spans="1:28" s="62" customFormat="1" ht="114" customHeight="1" x14ac:dyDescent="0.2">
      <c r="A329" s="29" t="s">
        <v>817</v>
      </c>
      <c r="B329" s="45" t="s">
        <v>76</v>
      </c>
      <c r="C329" s="34">
        <v>2022</v>
      </c>
      <c r="D329" s="45">
        <v>2022</v>
      </c>
      <c r="E329" s="35"/>
      <c r="F329" s="35" t="s">
        <v>329</v>
      </c>
      <c r="G329" s="35" t="s">
        <v>326</v>
      </c>
      <c r="H329" s="35" t="s">
        <v>325</v>
      </c>
      <c r="I329" s="64"/>
      <c r="J329" s="64"/>
      <c r="K329" s="64"/>
      <c r="L329" s="64"/>
      <c r="M329" s="36"/>
      <c r="N329" s="36"/>
      <c r="O329" s="36"/>
      <c r="P329" s="36"/>
      <c r="Q329" s="25">
        <v>4102.8999999999996</v>
      </c>
      <c r="R329" s="25">
        <v>2968.8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25">
        <v>0</v>
      </c>
      <c r="Y329" s="25">
        <v>0</v>
      </c>
      <c r="Z329" s="25">
        <v>0</v>
      </c>
      <c r="AA329" s="25">
        <v>0</v>
      </c>
      <c r="AB329" s="25">
        <v>0</v>
      </c>
    </row>
    <row r="330" spans="1:28" s="62" customFormat="1" ht="114" customHeight="1" x14ac:dyDescent="0.2">
      <c r="A330" s="29" t="s">
        <v>818</v>
      </c>
      <c r="B330" s="45" t="s">
        <v>76</v>
      </c>
      <c r="C330" s="34">
        <v>2021</v>
      </c>
      <c r="D330" s="45">
        <v>2022</v>
      </c>
      <c r="E330" s="35" t="s">
        <v>118</v>
      </c>
      <c r="F330" s="35" t="s">
        <v>329</v>
      </c>
      <c r="G330" s="35" t="s">
        <v>326</v>
      </c>
      <c r="H330" s="35" t="s">
        <v>325</v>
      </c>
      <c r="I330" s="64"/>
      <c r="J330" s="64"/>
      <c r="K330" s="64"/>
      <c r="L330" s="64"/>
      <c r="M330" s="36"/>
      <c r="N330" s="36"/>
      <c r="O330" s="36"/>
      <c r="P330" s="36"/>
      <c r="Q330" s="25">
        <v>11374.2</v>
      </c>
      <c r="R330" s="25">
        <v>625.79999999999995</v>
      </c>
      <c r="S330" s="25">
        <v>0</v>
      </c>
      <c r="T330" s="25">
        <v>0</v>
      </c>
      <c r="U330" s="25">
        <v>0</v>
      </c>
      <c r="V330" s="25">
        <v>0</v>
      </c>
      <c r="W330" s="25">
        <v>0</v>
      </c>
      <c r="X330" s="25">
        <v>0</v>
      </c>
      <c r="Y330" s="25">
        <v>0</v>
      </c>
      <c r="Z330" s="25">
        <v>0</v>
      </c>
      <c r="AA330" s="25">
        <v>0</v>
      </c>
      <c r="AB330" s="25">
        <v>0</v>
      </c>
    </row>
    <row r="331" spans="1:28" s="62" customFormat="1" ht="114" customHeight="1" x14ac:dyDescent="0.2">
      <c r="A331" s="29" t="s">
        <v>819</v>
      </c>
      <c r="B331" s="45" t="s">
        <v>76</v>
      </c>
      <c r="C331" s="34">
        <v>2022</v>
      </c>
      <c r="D331" s="45">
        <v>2022</v>
      </c>
      <c r="E331" s="35" t="s">
        <v>118</v>
      </c>
      <c r="F331" s="35" t="s">
        <v>329</v>
      </c>
      <c r="G331" s="35" t="s">
        <v>326</v>
      </c>
      <c r="H331" s="35" t="s">
        <v>325</v>
      </c>
      <c r="I331" s="64"/>
      <c r="J331" s="64"/>
      <c r="K331" s="64"/>
      <c r="L331" s="64"/>
      <c r="M331" s="36"/>
      <c r="N331" s="36"/>
      <c r="O331" s="36"/>
      <c r="P331" s="36"/>
      <c r="Q331" s="25">
        <v>11374.2</v>
      </c>
      <c r="R331" s="25">
        <v>625.79999999999995</v>
      </c>
      <c r="S331" s="25">
        <v>0</v>
      </c>
      <c r="T331" s="25">
        <v>0</v>
      </c>
      <c r="U331" s="25">
        <v>0</v>
      </c>
      <c r="V331" s="25">
        <v>0</v>
      </c>
      <c r="W331" s="25">
        <v>0</v>
      </c>
      <c r="X331" s="25">
        <v>0</v>
      </c>
      <c r="Y331" s="25">
        <v>0</v>
      </c>
      <c r="Z331" s="25">
        <v>0</v>
      </c>
      <c r="AA331" s="25">
        <v>0</v>
      </c>
      <c r="AB331" s="25">
        <v>0</v>
      </c>
    </row>
    <row r="332" spans="1:28" s="62" customFormat="1" ht="114" customHeight="1" x14ac:dyDescent="0.2">
      <c r="A332" s="29" t="s">
        <v>820</v>
      </c>
      <c r="B332" s="45" t="s">
        <v>76</v>
      </c>
      <c r="C332" s="34">
        <v>2022</v>
      </c>
      <c r="D332" s="45">
        <v>2022</v>
      </c>
      <c r="E332" s="35"/>
      <c r="F332" s="35" t="s">
        <v>329</v>
      </c>
      <c r="G332" s="35" t="s">
        <v>326</v>
      </c>
      <c r="H332" s="35" t="s">
        <v>325</v>
      </c>
      <c r="I332" s="64"/>
      <c r="J332" s="64"/>
      <c r="K332" s="64"/>
      <c r="L332" s="64"/>
      <c r="M332" s="36"/>
      <c r="N332" s="36"/>
      <c r="O332" s="36"/>
      <c r="P332" s="36"/>
      <c r="Q332" s="25">
        <v>4102.8999999999996</v>
      </c>
      <c r="R332" s="25">
        <v>2968.5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0</v>
      </c>
    </row>
    <row r="333" spans="1:28" s="62" customFormat="1" ht="114" customHeight="1" x14ac:dyDescent="0.2">
      <c r="A333" s="29" t="s">
        <v>821</v>
      </c>
      <c r="B333" s="45" t="s">
        <v>76</v>
      </c>
      <c r="C333" s="34">
        <v>2021</v>
      </c>
      <c r="D333" s="45">
        <v>2022</v>
      </c>
      <c r="E333" s="35" t="s">
        <v>118</v>
      </c>
      <c r="F333" s="35" t="s">
        <v>329</v>
      </c>
      <c r="G333" s="35" t="s">
        <v>326</v>
      </c>
      <c r="H333" s="35" t="s">
        <v>325</v>
      </c>
      <c r="I333" s="64"/>
      <c r="J333" s="64"/>
      <c r="K333" s="64"/>
      <c r="L333" s="64"/>
      <c r="M333" s="36"/>
      <c r="N333" s="36"/>
      <c r="O333" s="36"/>
      <c r="P333" s="36"/>
      <c r="Q333" s="25">
        <v>11374.2</v>
      </c>
      <c r="R333" s="25">
        <v>625.79999999999995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5">
        <v>0</v>
      </c>
      <c r="Y333" s="25">
        <v>0</v>
      </c>
      <c r="Z333" s="25">
        <v>0</v>
      </c>
      <c r="AA333" s="25">
        <v>0</v>
      </c>
      <c r="AB333" s="25">
        <v>0</v>
      </c>
    </row>
    <row r="334" spans="1:28" s="62" customFormat="1" ht="114" customHeight="1" x14ac:dyDescent="0.2">
      <c r="A334" s="29" t="s">
        <v>822</v>
      </c>
      <c r="B334" s="45" t="s">
        <v>76</v>
      </c>
      <c r="C334" s="34">
        <v>2022</v>
      </c>
      <c r="D334" s="45">
        <v>2022</v>
      </c>
      <c r="E334" s="35" t="s">
        <v>118</v>
      </c>
      <c r="F334" s="35" t="s">
        <v>329</v>
      </c>
      <c r="G334" s="35" t="s">
        <v>326</v>
      </c>
      <c r="H334" s="35" t="s">
        <v>325</v>
      </c>
      <c r="I334" s="64"/>
      <c r="J334" s="64"/>
      <c r="K334" s="64"/>
      <c r="L334" s="64"/>
      <c r="M334" s="36"/>
      <c r="N334" s="36"/>
      <c r="O334" s="36"/>
      <c r="P334" s="36"/>
      <c r="Q334" s="25">
        <v>11374.2</v>
      </c>
      <c r="R334" s="25">
        <v>625.79999999999995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0</v>
      </c>
      <c r="Z334" s="25">
        <v>0</v>
      </c>
      <c r="AA334" s="25">
        <v>0</v>
      </c>
      <c r="AB334" s="25">
        <v>0</v>
      </c>
    </row>
    <row r="335" spans="1:28" s="62" customFormat="1" ht="114" customHeight="1" x14ac:dyDescent="0.2">
      <c r="A335" s="29" t="s">
        <v>823</v>
      </c>
      <c r="B335" s="45" t="s">
        <v>76</v>
      </c>
      <c r="C335" s="34">
        <v>2022</v>
      </c>
      <c r="D335" s="45">
        <v>2022</v>
      </c>
      <c r="E335" s="35"/>
      <c r="F335" s="35" t="s">
        <v>329</v>
      </c>
      <c r="G335" s="35" t="s">
        <v>326</v>
      </c>
      <c r="H335" s="35" t="s">
        <v>325</v>
      </c>
      <c r="I335" s="64"/>
      <c r="J335" s="64"/>
      <c r="K335" s="64"/>
      <c r="L335" s="64"/>
      <c r="M335" s="36"/>
      <c r="N335" s="36"/>
      <c r="O335" s="36"/>
      <c r="P335" s="36"/>
      <c r="Q335" s="25">
        <v>4102.8999999999996</v>
      </c>
      <c r="R335" s="25">
        <v>2967.2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25">
        <v>0</v>
      </c>
      <c r="Y335" s="25">
        <v>0</v>
      </c>
      <c r="Z335" s="25">
        <v>0</v>
      </c>
      <c r="AA335" s="25">
        <v>0</v>
      </c>
      <c r="AB335" s="25">
        <v>0</v>
      </c>
    </row>
    <row r="336" spans="1:28" s="62" customFormat="1" ht="114" customHeight="1" x14ac:dyDescent="0.2">
      <c r="A336" s="29" t="s">
        <v>824</v>
      </c>
      <c r="B336" s="45" t="s">
        <v>76</v>
      </c>
      <c r="C336" s="34">
        <v>2021</v>
      </c>
      <c r="D336" s="45">
        <v>2022</v>
      </c>
      <c r="E336" s="35" t="s">
        <v>118</v>
      </c>
      <c r="F336" s="35" t="s">
        <v>329</v>
      </c>
      <c r="G336" s="35" t="s">
        <v>326</v>
      </c>
      <c r="H336" s="35" t="s">
        <v>325</v>
      </c>
      <c r="I336" s="64"/>
      <c r="J336" s="64"/>
      <c r="K336" s="64"/>
      <c r="L336" s="64"/>
      <c r="M336" s="36"/>
      <c r="N336" s="36"/>
      <c r="O336" s="36"/>
      <c r="P336" s="36"/>
      <c r="Q336" s="25">
        <v>11374.2</v>
      </c>
      <c r="R336" s="25">
        <v>625.79999999999995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5">
        <v>0</v>
      </c>
      <c r="Y336" s="25">
        <v>0</v>
      </c>
      <c r="Z336" s="25">
        <v>0</v>
      </c>
      <c r="AA336" s="25">
        <v>0</v>
      </c>
      <c r="AB336" s="25">
        <v>0</v>
      </c>
    </row>
    <row r="337" spans="1:28" s="62" customFormat="1" ht="114" customHeight="1" x14ac:dyDescent="0.2">
      <c r="A337" s="29" t="s">
        <v>825</v>
      </c>
      <c r="B337" s="45" t="s">
        <v>76</v>
      </c>
      <c r="C337" s="34">
        <v>2022</v>
      </c>
      <c r="D337" s="45">
        <v>2022</v>
      </c>
      <c r="E337" s="35" t="s">
        <v>118</v>
      </c>
      <c r="F337" s="35" t="s">
        <v>329</v>
      </c>
      <c r="G337" s="35" t="s">
        <v>326</v>
      </c>
      <c r="H337" s="35" t="s">
        <v>325</v>
      </c>
      <c r="I337" s="64"/>
      <c r="J337" s="64"/>
      <c r="K337" s="64"/>
      <c r="L337" s="64"/>
      <c r="M337" s="36"/>
      <c r="N337" s="36"/>
      <c r="O337" s="36"/>
      <c r="P337" s="36"/>
      <c r="Q337" s="25">
        <v>11374.2</v>
      </c>
      <c r="R337" s="25">
        <v>625.79999999999995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25">
        <v>0</v>
      </c>
      <c r="Y337" s="25">
        <v>0</v>
      </c>
      <c r="Z337" s="25">
        <v>0</v>
      </c>
      <c r="AA337" s="25">
        <v>0</v>
      </c>
      <c r="AB337" s="25">
        <v>0</v>
      </c>
    </row>
    <row r="338" spans="1:28" s="62" customFormat="1" ht="114" customHeight="1" x14ac:dyDescent="0.2">
      <c r="A338" s="29" t="s">
        <v>826</v>
      </c>
      <c r="B338" s="45" t="s">
        <v>76</v>
      </c>
      <c r="C338" s="34">
        <v>2022</v>
      </c>
      <c r="D338" s="45">
        <v>2022</v>
      </c>
      <c r="E338" s="35"/>
      <c r="F338" s="35" t="s">
        <v>329</v>
      </c>
      <c r="G338" s="35" t="s">
        <v>326</v>
      </c>
      <c r="H338" s="35" t="s">
        <v>325</v>
      </c>
      <c r="I338" s="64"/>
      <c r="J338" s="64"/>
      <c r="K338" s="64"/>
      <c r="L338" s="64"/>
      <c r="M338" s="36"/>
      <c r="N338" s="36"/>
      <c r="O338" s="36"/>
      <c r="P338" s="36"/>
      <c r="Q338" s="25">
        <v>11374.2</v>
      </c>
      <c r="R338" s="25">
        <v>625.79999999999995</v>
      </c>
      <c r="S338" s="25">
        <v>0</v>
      </c>
      <c r="T338" s="25">
        <v>0</v>
      </c>
      <c r="U338" s="25">
        <v>0</v>
      </c>
      <c r="V338" s="25">
        <v>0</v>
      </c>
      <c r="W338" s="25">
        <v>0</v>
      </c>
      <c r="X338" s="25">
        <v>0</v>
      </c>
      <c r="Y338" s="25">
        <v>0</v>
      </c>
      <c r="Z338" s="25">
        <v>0</v>
      </c>
      <c r="AA338" s="25">
        <v>0</v>
      </c>
      <c r="AB338" s="25">
        <v>0</v>
      </c>
    </row>
    <row r="339" spans="1:28" s="62" customFormat="1" ht="114" customHeight="1" x14ac:dyDescent="0.2">
      <c r="A339" s="29" t="s">
        <v>827</v>
      </c>
      <c r="B339" s="45" t="s">
        <v>76</v>
      </c>
      <c r="C339" s="34">
        <v>2022</v>
      </c>
      <c r="D339" s="45">
        <v>2022</v>
      </c>
      <c r="E339" s="35"/>
      <c r="F339" s="35" t="s">
        <v>329</v>
      </c>
      <c r="G339" s="35" t="s">
        <v>326</v>
      </c>
      <c r="H339" s="35" t="s">
        <v>325</v>
      </c>
      <c r="I339" s="64"/>
      <c r="J339" s="64"/>
      <c r="K339" s="64"/>
      <c r="L339" s="64"/>
      <c r="M339" s="36"/>
      <c r="N339" s="36"/>
      <c r="O339" s="36"/>
      <c r="P339" s="36"/>
      <c r="Q339" s="25">
        <v>3947.3</v>
      </c>
      <c r="R339" s="25">
        <v>2860.6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0</v>
      </c>
      <c r="Z339" s="25">
        <v>0</v>
      </c>
      <c r="AA339" s="25">
        <v>0</v>
      </c>
      <c r="AB339" s="25">
        <v>0</v>
      </c>
    </row>
    <row r="340" spans="1:28" s="62" customFormat="1" ht="114" customHeight="1" x14ac:dyDescent="0.2">
      <c r="A340" s="29" t="s">
        <v>828</v>
      </c>
      <c r="B340" s="45" t="s">
        <v>76</v>
      </c>
      <c r="C340" s="34">
        <v>2021</v>
      </c>
      <c r="D340" s="45">
        <v>2022</v>
      </c>
      <c r="E340" s="35"/>
      <c r="F340" s="35" t="s">
        <v>329</v>
      </c>
      <c r="G340" s="35" t="s">
        <v>326</v>
      </c>
      <c r="H340" s="35" t="s">
        <v>325</v>
      </c>
      <c r="I340" s="64"/>
      <c r="J340" s="64"/>
      <c r="K340" s="64"/>
      <c r="L340" s="64"/>
      <c r="M340" s="36"/>
      <c r="N340" s="36"/>
      <c r="O340" s="36"/>
      <c r="P340" s="36"/>
      <c r="Q340" s="25">
        <v>11374.2</v>
      </c>
      <c r="R340" s="25">
        <v>625.79999999999995</v>
      </c>
      <c r="S340" s="25">
        <v>0</v>
      </c>
      <c r="T340" s="25">
        <v>0</v>
      </c>
      <c r="U340" s="25">
        <v>0</v>
      </c>
      <c r="V340" s="25">
        <v>0</v>
      </c>
      <c r="W340" s="25">
        <v>0</v>
      </c>
      <c r="X340" s="25">
        <v>0</v>
      </c>
      <c r="Y340" s="25">
        <v>0</v>
      </c>
      <c r="Z340" s="25">
        <v>0</v>
      </c>
      <c r="AA340" s="25">
        <v>0</v>
      </c>
      <c r="AB340" s="25">
        <v>0</v>
      </c>
    </row>
    <row r="341" spans="1:28" s="62" customFormat="1" ht="114" customHeight="1" x14ac:dyDescent="0.2">
      <c r="A341" s="29" t="s">
        <v>829</v>
      </c>
      <c r="B341" s="45" t="s">
        <v>76</v>
      </c>
      <c r="C341" s="34">
        <v>2022</v>
      </c>
      <c r="D341" s="45">
        <v>2022</v>
      </c>
      <c r="E341" s="35"/>
      <c r="F341" s="35" t="s">
        <v>329</v>
      </c>
      <c r="G341" s="35" t="s">
        <v>326</v>
      </c>
      <c r="H341" s="35" t="s">
        <v>325</v>
      </c>
      <c r="I341" s="64"/>
      <c r="J341" s="64"/>
      <c r="K341" s="64"/>
      <c r="L341" s="64"/>
      <c r="M341" s="36"/>
      <c r="N341" s="36"/>
      <c r="O341" s="36"/>
      <c r="P341" s="36"/>
      <c r="Q341" s="25">
        <v>4102.8999999999996</v>
      </c>
      <c r="R341" s="25">
        <v>2968.8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  <c r="Y341" s="25">
        <v>0</v>
      </c>
      <c r="Z341" s="25">
        <v>0</v>
      </c>
      <c r="AA341" s="25">
        <v>0</v>
      </c>
      <c r="AB341" s="25">
        <v>0</v>
      </c>
    </row>
    <row r="342" spans="1:28" s="62" customFormat="1" ht="114" customHeight="1" x14ac:dyDescent="0.2">
      <c r="A342" s="29" t="s">
        <v>830</v>
      </c>
      <c r="B342" s="45" t="s">
        <v>76</v>
      </c>
      <c r="C342" s="34">
        <v>2021</v>
      </c>
      <c r="D342" s="45">
        <v>2022</v>
      </c>
      <c r="E342" s="35"/>
      <c r="F342" s="35" t="s">
        <v>329</v>
      </c>
      <c r="G342" s="35" t="s">
        <v>326</v>
      </c>
      <c r="H342" s="35" t="s">
        <v>325</v>
      </c>
      <c r="I342" s="64"/>
      <c r="J342" s="64"/>
      <c r="K342" s="64"/>
      <c r="L342" s="64"/>
      <c r="M342" s="36"/>
      <c r="N342" s="36"/>
      <c r="O342" s="36"/>
      <c r="P342" s="36"/>
      <c r="Q342" s="25">
        <v>11374.2</v>
      </c>
      <c r="R342" s="25">
        <v>625.79999999999995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5">
        <v>0</v>
      </c>
      <c r="AB342" s="25">
        <v>0</v>
      </c>
    </row>
    <row r="343" spans="1:28" s="62" customFormat="1" ht="114" customHeight="1" x14ac:dyDescent="0.2">
      <c r="A343" s="29" t="s">
        <v>831</v>
      </c>
      <c r="B343" s="45" t="s">
        <v>76</v>
      </c>
      <c r="C343" s="34">
        <v>2022</v>
      </c>
      <c r="D343" s="45">
        <v>2022</v>
      </c>
      <c r="E343" s="35"/>
      <c r="F343" s="35" t="s">
        <v>329</v>
      </c>
      <c r="G343" s="35" t="s">
        <v>326</v>
      </c>
      <c r="H343" s="35" t="s">
        <v>325</v>
      </c>
      <c r="I343" s="64"/>
      <c r="J343" s="64"/>
      <c r="K343" s="64"/>
      <c r="L343" s="64"/>
      <c r="M343" s="36"/>
      <c r="N343" s="36"/>
      <c r="O343" s="36"/>
      <c r="P343" s="36"/>
      <c r="Q343" s="25">
        <v>3947.3</v>
      </c>
      <c r="R343" s="25">
        <v>3067.9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25">
        <v>0</v>
      </c>
      <c r="Y343" s="25">
        <v>0</v>
      </c>
      <c r="Z343" s="25">
        <v>0</v>
      </c>
      <c r="AA343" s="25">
        <v>0</v>
      </c>
      <c r="AB343" s="25">
        <v>0</v>
      </c>
    </row>
    <row r="344" spans="1:28" s="62" customFormat="1" ht="114" customHeight="1" x14ac:dyDescent="0.2">
      <c r="A344" s="29" t="s">
        <v>832</v>
      </c>
      <c r="B344" s="45" t="s">
        <v>76</v>
      </c>
      <c r="C344" s="34">
        <v>2021</v>
      </c>
      <c r="D344" s="45">
        <v>2022</v>
      </c>
      <c r="E344" s="35"/>
      <c r="F344" s="35" t="s">
        <v>329</v>
      </c>
      <c r="G344" s="35" t="s">
        <v>326</v>
      </c>
      <c r="H344" s="35" t="s">
        <v>325</v>
      </c>
      <c r="I344" s="64"/>
      <c r="J344" s="64"/>
      <c r="K344" s="64"/>
      <c r="L344" s="64"/>
      <c r="M344" s="36"/>
      <c r="N344" s="36"/>
      <c r="O344" s="36"/>
      <c r="P344" s="36"/>
      <c r="Q344" s="25">
        <v>11374.2</v>
      </c>
      <c r="R344" s="25">
        <v>625.79999999999995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0</v>
      </c>
      <c r="Z344" s="25">
        <v>0</v>
      </c>
      <c r="AA344" s="25">
        <v>0</v>
      </c>
      <c r="AB344" s="25">
        <v>0</v>
      </c>
    </row>
    <row r="345" spans="1:28" s="62" customFormat="1" ht="114" customHeight="1" x14ac:dyDescent="0.2">
      <c r="A345" s="29" t="s">
        <v>833</v>
      </c>
      <c r="B345" s="45" t="s">
        <v>76</v>
      </c>
      <c r="C345" s="34">
        <v>2022</v>
      </c>
      <c r="D345" s="45">
        <v>2022</v>
      </c>
      <c r="E345" s="35"/>
      <c r="F345" s="35" t="s">
        <v>329</v>
      </c>
      <c r="G345" s="35" t="s">
        <v>326</v>
      </c>
      <c r="H345" s="35" t="s">
        <v>325</v>
      </c>
      <c r="I345" s="64"/>
      <c r="J345" s="64"/>
      <c r="K345" s="64"/>
      <c r="L345" s="64"/>
      <c r="M345" s="36"/>
      <c r="N345" s="36"/>
      <c r="O345" s="36"/>
      <c r="P345" s="36"/>
      <c r="Q345" s="25">
        <v>4102.8999999999996</v>
      </c>
      <c r="R345" s="25">
        <v>2967.2</v>
      </c>
      <c r="S345" s="25">
        <v>0</v>
      </c>
      <c r="T345" s="25">
        <v>0</v>
      </c>
      <c r="U345" s="25">
        <v>0</v>
      </c>
      <c r="V345" s="25">
        <v>0</v>
      </c>
      <c r="W345" s="25">
        <v>0</v>
      </c>
      <c r="X345" s="25">
        <v>0</v>
      </c>
      <c r="Y345" s="25">
        <v>0</v>
      </c>
      <c r="Z345" s="25">
        <v>0</v>
      </c>
      <c r="AA345" s="25">
        <v>0</v>
      </c>
      <c r="AB345" s="25">
        <v>0</v>
      </c>
    </row>
    <row r="346" spans="1:28" s="62" customFormat="1" ht="114" customHeight="1" x14ac:dyDescent="0.2">
      <c r="A346" s="29" t="s">
        <v>834</v>
      </c>
      <c r="B346" s="45" t="s">
        <v>76</v>
      </c>
      <c r="C346" s="34">
        <v>2021</v>
      </c>
      <c r="D346" s="45">
        <v>2022</v>
      </c>
      <c r="E346" s="35"/>
      <c r="F346" s="35" t="s">
        <v>329</v>
      </c>
      <c r="G346" s="35" t="s">
        <v>326</v>
      </c>
      <c r="H346" s="35" t="s">
        <v>325</v>
      </c>
      <c r="I346" s="64"/>
      <c r="J346" s="64"/>
      <c r="K346" s="64"/>
      <c r="L346" s="64"/>
      <c r="M346" s="36"/>
      <c r="N346" s="36"/>
      <c r="O346" s="36"/>
      <c r="P346" s="36"/>
      <c r="Q346" s="25">
        <v>11374.2</v>
      </c>
      <c r="R346" s="25">
        <v>625.79999999999995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  <c r="X346" s="25">
        <v>0</v>
      </c>
      <c r="Y346" s="25">
        <v>0</v>
      </c>
      <c r="Z346" s="25">
        <v>0</v>
      </c>
      <c r="AA346" s="25">
        <v>0</v>
      </c>
      <c r="AB346" s="25">
        <v>0</v>
      </c>
    </row>
    <row r="347" spans="1:28" s="62" customFormat="1" ht="114" customHeight="1" x14ac:dyDescent="0.2">
      <c r="A347" s="29" t="s">
        <v>835</v>
      </c>
      <c r="B347" s="45" t="s">
        <v>76</v>
      </c>
      <c r="C347" s="34">
        <v>2022</v>
      </c>
      <c r="D347" s="45">
        <v>2022</v>
      </c>
      <c r="E347" s="35"/>
      <c r="F347" s="35" t="s">
        <v>329</v>
      </c>
      <c r="G347" s="35" t="s">
        <v>326</v>
      </c>
      <c r="H347" s="35" t="s">
        <v>325</v>
      </c>
      <c r="I347" s="64"/>
      <c r="J347" s="64"/>
      <c r="K347" s="64"/>
      <c r="L347" s="64"/>
      <c r="M347" s="36"/>
      <c r="N347" s="36"/>
      <c r="O347" s="36"/>
      <c r="P347" s="36"/>
      <c r="Q347" s="25">
        <v>4102.8999999999996</v>
      </c>
      <c r="R347" s="25">
        <v>2967.2</v>
      </c>
      <c r="S347" s="25">
        <v>0</v>
      </c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0</v>
      </c>
      <c r="Z347" s="25">
        <v>0</v>
      </c>
      <c r="AA347" s="25">
        <v>0</v>
      </c>
      <c r="AB347" s="25">
        <v>0</v>
      </c>
    </row>
    <row r="348" spans="1:28" s="62" customFormat="1" ht="114" customHeight="1" x14ac:dyDescent="0.2">
      <c r="A348" s="29" t="s">
        <v>836</v>
      </c>
      <c r="B348" s="45" t="s">
        <v>76</v>
      </c>
      <c r="C348" s="34">
        <v>2021</v>
      </c>
      <c r="D348" s="45">
        <v>2022</v>
      </c>
      <c r="E348" s="35"/>
      <c r="F348" s="35" t="s">
        <v>329</v>
      </c>
      <c r="G348" s="35" t="s">
        <v>326</v>
      </c>
      <c r="H348" s="35" t="s">
        <v>325</v>
      </c>
      <c r="I348" s="64"/>
      <c r="J348" s="64"/>
      <c r="K348" s="64"/>
      <c r="L348" s="64"/>
      <c r="M348" s="36"/>
      <c r="N348" s="36"/>
      <c r="O348" s="36"/>
      <c r="P348" s="36"/>
      <c r="Q348" s="25">
        <v>11374.2</v>
      </c>
      <c r="R348" s="25">
        <v>625.79999999999995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0</v>
      </c>
      <c r="Z348" s="25">
        <v>0</v>
      </c>
      <c r="AA348" s="25">
        <v>0</v>
      </c>
      <c r="AB348" s="25">
        <v>0</v>
      </c>
    </row>
    <row r="349" spans="1:28" s="62" customFormat="1" ht="114" customHeight="1" x14ac:dyDescent="0.2">
      <c r="A349" s="29" t="s">
        <v>837</v>
      </c>
      <c r="B349" s="45" t="s">
        <v>76</v>
      </c>
      <c r="C349" s="34">
        <v>2022</v>
      </c>
      <c r="D349" s="45">
        <v>2022</v>
      </c>
      <c r="E349" s="35"/>
      <c r="F349" s="35" t="s">
        <v>329</v>
      </c>
      <c r="G349" s="35" t="s">
        <v>326</v>
      </c>
      <c r="H349" s="35" t="s">
        <v>325</v>
      </c>
      <c r="I349" s="64"/>
      <c r="J349" s="64"/>
      <c r="K349" s="64"/>
      <c r="L349" s="64"/>
      <c r="M349" s="36"/>
      <c r="N349" s="36"/>
      <c r="O349" s="36"/>
      <c r="P349" s="36"/>
      <c r="Q349" s="25">
        <v>4102.8999999999996</v>
      </c>
      <c r="R349" s="25">
        <v>2998.8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0</v>
      </c>
      <c r="Y349" s="25">
        <v>0</v>
      </c>
      <c r="Z349" s="25">
        <v>0</v>
      </c>
      <c r="AA349" s="25">
        <v>0</v>
      </c>
      <c r="AB349" s="25">
        <v>0</v>
      </c>
    </row>
    <row r="350" spans="1:28" s="62" customFormat="1" ht="114" customHeight="1" x14ac:dyDescent="0.2">
      <c r="A350" s="29" t="s">
        <v>838</v>
      </c>
      <c r="B350" s="45" t="s">
        <v>76</v>
      </c>
      <c r="C350" s="34">
        <v>2021</v>
      </c>
      <c r="D350" s="45">
        <v>2022</v>
      </c>
      <c r="E350" s="35"/>
      <c r="F350" s="35" t="s">
        <v>329</v>
      </c>
      <c r="G350" s="35" t="s">
        <v>326</v>
      </c>
      <c r="H350" s="35" t="s">
        <v>325</v>
      </c>
      <c r="I350" s="64"/>
      <c r="J350" s="64"/>
      <c r="K350" s="64"/>
      <c r="L350" s="64"/>
      <c r="M350" s="36"/>
      <c r="N350" s="36"/>
      <c r="O350" s="36"/>
      <c r="P350" s="36"/>
      <c r="Q350" s="25">
        <v>3947.3</v>
      </c>
      <c r="R350" s="25">
        <v>2859.4</v>
      </c>
      <c r="S350" s="25">
        <v>0</v>
      </c>
      <c r="T350" s="25">
        <v>0</v>
      </c>
      <c r="U350" s="25">
        <v>0</v>
      </c>
      <c r="V350" s="25">
        <v>0</v>
      </c>
      <c r="W350" s="25">
        <v>0</v>
      </c>
      <c r="X350" s="25">
        <v>0</v>
      </c>
      <c r="Y350" s="25">
        <v>0</v>
      </c>
      <c r="Z350" s="25">
        <v>0</v>
      </c>
      <c r="AA350" s="25">
        <v>0</v>
      </c>
      <c r="AB350" s="25">
        <v>0</v>
      </c>
    </row>
    <row r="351" spans="1:28" s="62" customFormat="1" ht="114" customHeight="1" x14ac:dyDescent="0.2">
      <c r="A351" s="29" t="s">
        <v>839</v>
      </c>
      <c r="B351" s="45" t="s">
        <v>76</v>
      </c>
      <c r="C351" s="34">
        <v>2021</v>
      </c>
      <c r="D351" s="45">
        <v>2022</v>
      </c>
      <c r="E351" s="35"/>
      <c r="F351" s="35" t="s">
        <v>329</v>
      </c>
      <c r="G351" s="35" t="s">
        <v>326</v>
      </c>
      <c r="H351" s="35" t="s">
        <v>325</v>
      </c>
      <c r="I351" s="64"/>
      <c r="J351" s="64"/>
      <c r="K351" s="64"/>
      <c r="L351" s="64"/>
      <c r="M351" s="36"/>
      <c r="N351" s="36"/>
      <c r="O351" s="36"/>
      <c r="P351" s="36"/>
      <c r="Q351" s="25">
        <v>4102.8999999999996</v>
      </c>
      <c r="R351" s="25">
        <v>2968.8</v>
      </c>
      <c r="S351" s="25">
        <v>0</v>
      </c>
      <c r="T351" s="25">
        <v>0</v>
      </c>
      <c r="U351" s="25">
        <v>0</v>
      </c>
      <c r="V351" s="25">
        <v>0</v>
      </c>
      <c r="W351" s="25">
        <v>0</v>
      </c>
      <c r="X351" s="25">
        <v>0</v>
      </c>
      <c r="Y351" s="25">
        <v>0</v>
      </c>
      <c r="Z351" s="25">
        <v>0</v>
      </c>
      <c r="AA351" s="25">
        <v>0</v>
      </c>
      <c r="AB351" s="25">
        <v>0</v>
      </c>
    </row>
    <row r="352" spans="1:28" s="62" customFormat="1" ht="114" customHeight="1" x14ac:dyDescent="0.2">
      <c r="A352" s="29" t="s">
        <v>840</v>
      </c>
      <c r="B352" s="45" t="s">
        <v>76</v>
      </c>
      <c r="C352" s="34">
        <v>2021</v>
      </c>
      <c r="D352" s="45">
        <v>2022</v>
      </c>
      <c r="E352" s="35"/>
      <c r="F352" s="35" t="s">
        <v>329</v>
      </c>
      <c r="G352" s="35" t="s">
        <v>326</v>
      </c>
      <c r="H352" s="35" t="s">
        <v>325</v>
      </c>
      <c r="I352" s="64"/>
      <c r="J352" s="64"/>
      <c r="K352" s="64"/>
      <c r="L352" s="64"/>
      <c r="M352" s="36"/>
      <c r="N352" s="36"/>
      <c r="O352" s="36"/>
      <c r="P352" s="36"/>
      <c r="Q352" s="25">
        <v>22748.5</v>
      </c>
      <c r="R352" s="25">
        <v>7556</v>
      </c>
      <c r="S352" s="25">
        <v>0</v>
      </c>
      <c r="T352" s="25">
        <v>0</v>
      </c>
      <c r="U352" s="25">
        <v>0</v>
      </c>
      <c r="V352" s="25">
        <v>0</v>
      </c>
      <c r="W352" s="25">
        <v>0</v>
      </c>
      <c r="X352" s="25">
        <v>0</v>
      </c>
      <c r="Y352" s="25">
        <v>0</v>
      </c>
      <c r="Z352" s="25">
        <v>0</v>
      </c>
      <c r="AA352" s="25">
        <v>0</v>
      </c>
      <c r="AB352" s="25">
        <v>0</v>
      </c>
    </row>
    <row r="353" spans="1:28" s="62" customFormat="1" ht="135.75" customHeight="1" x14ac:dyDescent="0.2">
      <c r="A353" s="29" t="s">
        <v>841</v>
      </c>
      <c r="B353" s="45" t="s">
        <v>76</v>
      </c>
      <c r="C353" s="34">
        <v>2023</v>
      </c>
      <c r="D353" s="45">
        <v>2023</v>
      </c>
      <c r="E353" s="36"/>
      <c r="F353" s="36"/>
      <c r="G353" s="36"/>
      <c r="H353" s="36"/>
      <c r="I353" s="35" t="s">
        <v>118</v>
      </c>
      <c r="J353" s="35" t="s">
        <v>329</v>
      </c>
      <c r="K353" s="35" t="s">
        <v>326</v>
      </c>
      <c r="L353" s="35" t="s">
        <v>325</v>
      </c>
      <c r="M353" s="35"/>
      <c r="N353" s="35"/>
      <c r="O353" s="35"/>
      <c r="P353" s="35"/>
      <c r="Q353" s="25">
        <v>0</v>
      </c>
      <c r="R353" s="25">
        <v>0</v>
      </c>
      <c r="S353" s="25">
        <v>0</v>
      </c>
      <c r="T353" s="25">
        <v>0</v>
      </c>
      <c r="U353" s="32">
        <v>11374.3</v>
      </c>
      <c r="V353" s="32">
        <v>625.70000000000005</v>
      </c>
      <c r="W353" s="25">
        <v>0</v>
      </c>
      <c r="X353" s="25">
        <v>0</v>
      </c>
      <c r="Y353" s="25">
        <v>0</v>
      </c>
      <c r="Z353" s="25">
        <v>0</v>
      </c>
      <c r="AA353" s="25">
        <v>0</v>
      </c>
      <c r="AB353" s="25">
        <v>0</v>
      </c>
    </row>
    <row r="354" spans="1:28" s="62" customFormat="1" ht="135.75" customHeight="1" x14ac:dyDescent="0.2">
      <c r="A354" s="29" t="s">
        <v>842</v>
      </c>
      <c r="B354" s="45" t="s">
        <v>76</v>
      </c>
      <c r="C354" s="34">
        <v>2023</v>
      </c>
      <c r="D354" s="45">
        <v>2023</v>
      </c>
      <c r="E354" s="36"/>
      <c r="F354" s="36"/>
      <c r="G354" s="36"/>
      <c r="H354" s="36"/>
      <c r="I354" s="35" t="s">
        <v>118</v>
      </c>
      <c r="J354" s="35" t="s">
        <v>329</v>
      </c>
      <c r="K354" s="35" t="s">
        <v>326</v>
      </c>
      <c r="L354" s="35" t="s">
        <v>325</v>
      </c>
      <c r="M354" s="35"/>
      <c r="N354" s="35"/>
      <c r="O354" s="35"/>
      <c r="P354" s="35"/>
      <c r="Q354" s="25">
        <v>0</v>
      </c>
      <c r="R354" s="25">
        <v>0</v>
      </c>
      <c r="S354" s="25">
        <v>0</v>
      </c>
      <c r="T354" s="25">
        <v>0</v>
      </c>
      <c r="U354" s="32">
        <v>11374.3</v>
      </c>
      <c r="V354" s="32">
        <v>625.70000000000005</v>
      </c>
      <c r="W354" s="25">
        <v>0</v>
      </c>
      <c r="X354" s="25">
        <v>0</v>
      </c>
      <c r="Y354" s="25">
        <v>0</v>
      </c>
      <c r="Z354" s="25">
        <v>0</v>
      </c>
      <c r="AA354" s="25">
        <v>0</v>
      </c>
      <c r="AB354" s="25">
        <v>0</v>
      </c>
    </row>
    <row r="355" spans="1:28" s="62" customFormat="1" ht="135.75" customHeight="1" x14ac:dyDescent="0.2">
      <c r="A355" s="29" t="s">
        <v>843</v>
      </c>
      <c r="B355" s="45" t="s">
        <v>76</v>
      </c>
      <c r="C355" s="34">
        <v>2023</v>
      </c>
      <c r="D355" s="45">
        <v>2023</v>
      </c>
      <c r="E355" s="36"/>
      <c r="F355" s="36"/>
      <c r="G355" s="36"/>
      <c r="H355" s="36"/>
      <c r="I355" s="35" t="s">
        <v>118</v>
      </c>
      <c r="J355" s="35" t="s">
        <v>329</v>
      </c>
      <c r="K355" s="35" t="s">
        <v>326</v>
      </c>
      <c r="L355" s="35" t="s">
        <v>325</v>
      </c>
      <c r="M355" s="35"/>
      <c r="N355" s="35"/>
      <c r="O355" s="35"/>
      <c r="P355" s="35"/>
      <c r="Q355" s="25">
        <v>0</v>
      </c>
      <c r="R355" s="25">
        <v>0</v>
      </c>
      <c r="S355" s="25">
        <v>0</v>
      </c>
      <c r="T355" s="25">
        <v>0</v>
      </c>
      <c r="U355" s="32">
        <v>11374.3</v>
      </c>
      <c r="V355" s="32">
        <v>625.70000000000005</v>
      </c>
      <c r="W355" s="25">
        <v>0</v>
      </c>
      <c r="X355" s="25">
        <v>0</v>
      </c>
      <c r="Y355" s="25">
        <v>0</v>
      </c>
      <c r="Z355" s="25">
        <v>0</v>
      </c>
      <c r="AA355" s="25">
        <v>0</v>
      </c>
      <c r="AB355" s="25">
        <v>0</v>
      </c>
    </row>
    <row r="356" spans="1:28" s="62" customFormat="1" ht="135.75" customHeight="1" x14ac:dyDescent="0.2">
      <c r="A356" s="29" t="s">
        <v>844</v>
      </c>
      <c r="B356" s="45" t="s">
        <v>76</v>
      </c>
      <c r="C356" s="34">
        <v>2023</v>
      </c>
      <c r="D356" s="45">
        <v>2023</v>
      </c>
      <c r="E356" s="36"/>
      <c r="F356" s="36"/>
      <c r="G356" s="36"/>
      <c r="H356" s="36"/>
      <c r="I356" s="35" t="s">
        <v>118</v>
      </c>
      <c r="J356" s="35" t="s">
        <v>329</v>
      </c>
      <c r="K356" s="35" t="s">
        <v>326</v>
      </c>
      <c r="L356" s="35" t="s">
        <v>325</v>
      </c>
      <c r="M356" s="35"/>
      <c r="N356" s="35"/>
      <c r="O356" s="35"/>
      <c r="P356" s="35"/>
      <c r="Q356" s="25">
        <v>0</v>
      </c>
      <c r="R356" s="25">
        <v>0</v>
      </c>
      <c r="S356" s="25">
        <v>0</v>
      </c>
      <c r="T356" s="25">
        <v>0</v>
      </c>
      <c r="U356" s="32">
        <v>11374.3</v>
      </c>
      <c r="V356" s="32">
        <v>625.70000000000005</v>
      </c>
      <c r="W356" s="25">
        <v>0</v>
      </c>
      <c r="X356" s="25">
        <v>0</v>
      </c>
      <c r="Y356" s="25">
        <v>0</v>
      </c>
      <c r="Z356" s="25">
        <v>0</v>
      </c>
      <c r="AA356" s="25">
        <v>0</v>
      </c>
      <c r="AB356" s="25">
        <v>0</v>
      </c>
    </row>
    <row r="357" spans="1:28" s="62" customFormat="1" ht="135.75" customHeight="1" x14ac:dyDescent="0.2">
      <c r="A357" s="29" t="s">
        <v>845</v>
      </c>
      <c r="B357" s="45" t="s">
        <v>76</v>
      </c>
      <c r="C357" s="34">
        <v>2023</v>
      </c>
      <c r="D357" s="45">
        <v>2023</v>
      </c>
      <c r="E357" s="36"/>
      <c r="F357" s="36"/>
      <c r="G357" s="36"/>
      <c r="H357" s="36"/>
      <c r="I357" s="35" t="s">
        <v>118</v>
      </c>
      <c r="J357" s="35" t="s">
        <v>329</v>
      </c>
      <c r="K357" s="35" t="s">
        <v>326</v>
      </c>
      <c r="L357" s="35" t="s">
        <v>325</v>
      </c>
      <c r="M357" s="35"/>
      <c r="N357" s="35"/>
      <c r="O357" s="35"/>
      <c r="P357" s="35"/>
      <c r="Q357" s="25">
        <v>0</v>
      </c>
      <c r="R357" s="25">
        <v>0</v>
      </c>
      <c r="S357" s="25">
        <v>0</v>
      </c>
      <c r="T357" s="25">
        <v>0</v>
      </c>
      <c r="U357" s="32">
        <v>11374.3</v>
      </c>
      <c r="V357" s="32">
        <v>625.70000000000005</v>
      </c>
      <c r="W357" s="25">
        <v>0</v>
      </c>
      <c r="X357" s="25">
        <v>0</v>
      </c>
      <c r="Y357" s="25">
        <v>0</v>
      </c>
      <c r="Z357" s="25">
        <v>0</v>
      </c>
      <c r="AA357" s="25">
        <v>0</v>
      </c>
      <c r="AB357" s="25">
        <v>0</v>
      </c>
    </row>
    <row r="358" spans="1:28" s="62" customFormat="1" ht="135.75" customHeight="1" x14ac:dyDescent="0.2">
      <c r="A358" s="29" t="s">
        <v>846</v>
      </c>
      <c r="B358" s="45" t="s">
        <v>76</v>
      </c>
      <c r="C358" s="34">
        <v>2023</v>
      </c>
      <c r="D358" s="45">
        <v>2023</v>
      </c>
      <c r="E358" s="36"/>
      <c r="F358" s="36"/>
      <c r="G358" s="36"/>
      <c r="H358" s="36"/>
      <c r="I358" s="35" t="s">
        <v>118</v>
      </c>
      <c r="J358" s="35" t="s">
        <v>329</v>
      </c>
      <c r="K358" s="35" t="s">
        <v>326</v>
      </c>
      <c r="L358" s="35" t="s">
        <v>325</v>
      </c>
      <c r="M358" s="35"/>
      <c r="N358" s="35"/>
      <c r="O358" s="35"/>
      <c r="P358" s="35"/>
      <c r="Q358" s="25">
        <v>0</v>
      </c>
      <c r="R358" s="25">
        <v>0</v>
      </c>
      <c r="S358" s="25">
        <v>0</v>
      </c>
      <c r="T358" s="25">
        <v>0</v>
      </c>
      <c r="U358" s="32">
        <v>11374.3</v>
      </c>
      <c r="V358" s="32">
        <v>625.70000000000005</v>
      </c>
      <c r="W358" s="25">
        <v>0</v>
      </c>
      <c r="X358" s="25">
        <v>0</v>
      </c>
      <c r="Y358" s="25">
        <v>0</v>
      </c>
      <c r="Z358" s="25">
        <v>0</v>
      </c>
      <c r="AA358" s="25">
        <v>0</v>
      </c>
      <c r="AB358" s="25">
        <v>0</v>
      </c>
    </row>
    <row r="359" spans="1:28" s="62" customFormat="1" ht="135.75" customHeight="1" x14ac:dyDescent="0.2">
      <c r="A359" s="29" t="s">
        <v>847</v>
      </c>
      <c r="B359" s="45" t="s">
        <v>76</v>
      </c>
      <c r="C359" s="34">
        <v>2023</v>
      </c>
      <c r="D359" s="45">
        <v>2023</v>
      </c>
      <c r="E359" s="36"/>
      <c r="F359" s="36"/>
      <c r="G359" s="36"/>
      <c r="H359" s="36"/>
      <c r="I359" s="35" t="s">
        <v>118</v>
      </c>
      <c r="J359" s="35" t="s">
        <v>329</v>
      </c>
      <c r="K359" s="35" t="s">
        <v>326</v>
      </c>
      <c r="L359" s="35" t="s">
        <v>325</v>
      </c>
      <c r="M359" s="35"/>
      <c r="N359" s="35"/>
      <c r="O359" s="35"/>
      <c r="P359" s="35"/>
      <c r="Q359" s="25">
        <v>0</v>
      </c>
      <c r="R359" s="25">
        <v>0</v>
      </c>
      <c r="S359" s="25">
        <v>0</v>
      </c>
      <c r="T359" s="25">
        <v>0</v>
      </c>
      <c r="U359" s="32">
        <v>11374.3</v>
      </c>
      <c r="V359" s="32">
        <v>625.70000000000005</v>
      </c>
      <c r="W359" s="25">
        <v>0</v>
      </c>
      <c r="X359" s="25">
        <v>0</v>
      </c>
      <c r="Y359" s="25">
        <v>0</v>
      </c>
      <c r="Z359" s="25">
        <v>0</v>
      </c>
      <c r="AA359" s="25">
        <v>0</v>
      </c>
      <c r="AB359" s="25">
        <v>0</v>
      </c>
    </row>
    <row r="360" spans="1:28" s="62" customFormat="1" ht="135.75" customHeight="1" x14ac:dyDescent="0.2">
      <c r="A360" s="29" t="s">
        <v>848</v>
      </c>
      <c r="B360" s="45" t="s">
        <v>76</v>
      </c>
      <c r="C360" s="34">
        <v>2023</v>
      </c>
      <c r="D360" s="45">
        <v>2023</v>
      </c>
      <c r="E360" s="36"/>
      <c r="F360" s="36"/>
      <c r="G360" s="36"/>
      <c r="H360" s="36"/>
      <c r="I360" s="35" t="s">
        <v>118</v>
      </c>
      <c r="J360" s="35" t="s">
        <v>329</v>
      </c>
      <c r="K360" s="35" t="s">
        <v>326</v>
      </c>
      <c r="L360" s="35" t="s">
        <v>325</v>
      </c>
      <c r="M360" s="35"/>
      <c r="N360" s="35"/>
      <c r="O360" s="35"/>
      <c r="P360" s="35"/>
      <c r="Q360" s="25">
        <v>0</v>
      </c>
      <c r="R360" s="25">
        <v>0</v>
      </c>
      <c r="S360" s="25">
        <v>0</v>
      </c>
      <c r="T360" s="25">
        <v>0</v>
      </c>
      <c r="U360" s="32">
        <v>11374.3</v>
      </c>
      <c r="V360" s="32">
        <v>625.70000000000005</v>
      </c>
      <c r="W360" s="25">
        <v>0</v>
      </c>
      <c r="X360" s="25">
        <v>0</v>
      </c>
      <c r="Y360" s="25">
        <v>0</v>
      </c>
      <c r="Z360" s="25">
        <v>0</v>
      </c>
      <c r="AA360" s="25">
        <v>0</v>
      </c>
      <c r="AB360" s="25">
        <v>0</v>
      </c>
    </row>
    <row r="361" spans="1:28" s="62" customFormat="1" ht="135.75" customHeight="1" x14ac:dyDescent="0.2">
      <c r="A361" s="29" t="s">
        <v>849</v>
      </c>
      <c r="B361" s="45" t="s">
        <v>76</v>
      </c>
      <c r="C361" s="34">
        <v>2023</v>
      </c>
      <c r="D361" s="45">
        <v>2023</v>
      </c>
      <c r="E361" s="36"/>
      <c r="F361" s="36"/>
      <c r="G361" s="36"/>
      <c r="H361" s="36"/>
      <c r="I361" s="35" t="s">
        <v>118</v>
      </c>
      <c r="J361" s="35" t="s">
        <v>329</v>
      </c>
      <c r="K361" s="35" t="s">
        <v>326</v>
      </c>
      <c r="L361" s="35" t="s">
        <v>325</v>
      </c>
      <c r="M361" s="35"/>
      <c r="N361" s="35"/>
      <c r="O361" s="35"/>
      <c r="P361" s="35"/>
      <c r="Q361" s="25">
        <v>0</v>
      </c>
      <c r="R361" s="25">
        <v>0</v>
      </c>
      <c r="S361" s="25">
        <v>0</v>
      </c>
      <c r="T361" s="25">
        <v>0</v>
      </c>
      <c r="U361" s="32">
        <v>11374.3</v>
      </c>
      <c r="V361" s="32">
        <v>625.70000000000005</v>
      </c>
      <c r="W361" s="25">
        <v>0</v>
      </c>
      <c r="X361" s="25">
        <v>0</v>
      </c>
      <c r="Y361" s="25">
        <v>0</v>
      </c>
      <c r="Z361" s="25">
        <v>0</v>
      </c>
      <c r="AA361" s="25">
        <v>0</v>
      </c>
      <c r="AB361" s="25">
        <v>0</v>
      </c>
    </row>
    <row r="362" spans="1:28" s="62" customFormat="1" ht="135.75" customHeight="1" x14ac:dyDescent="0.2">
      <c r="A362" s="29" t="s">
        <v>850</v>
      </c>
      <c r="B362" s="45" t="s">
        <v>76</v>
      </c>
      <c r="C362" s="34">
        <v>2023</v>
      </c>
      <c r="D362" s="45">
        <v>2023</v>
      </c>
      <c r="E362" s="36"/>
      <c r="F362" s="36"/>
      <c r="G362" s="36"/>
      <c r="H362" s="36"/>
      <c r="I362" s="35" t="s">
        <v>118</v>
      </c>
      <c r="J362" s="35" t="s">
        <v>329</v>
      </c>
      <c r="K362" s="35" t="s">
        <v>326</v>
      </c>
      <c r="L362" s="35" t="s">
        <v>325</v>
      </c>
      <c r="M362" s="35"/>
      <c r="N362" s="35"/>
      <c r="O362" s="35"/>
      <c r="P362" s="35"/>
      <c r="Q362" s="25">
        <v>0</v>
      </c>
      <c r="R362" s="25">
        <v>0</v>
      </c>
      <c r="S362" s="25">
        <v>0</v>
      </c>
      <c r="T362" s="25">
        <v>0</v>
      </c>
      <c r="U362" s="32">
        <v>11374.3</v>
      </c>
      <c r="V362" s="32">
        <v>625.70000000000005</v>
      </c>
      <c r="W362" s="25">
        <v>0</v>
      </c>
      <c r="X362" s="25">
        <v>0</v>
      </c>
      <c r="Y362" s="25">
        <v>0</v>
      </c>
      <c r="Z362" s="25">
        <v>0</v>
      </c>
      <c r="AA362" s="25">
        <v>0</v>
      </c>
      <c r="AB362" s="25">
        <v>0</v>
      </c>
    </row>
    <row r="363" spans="1:28" s="62" customFormat="1" ht="135.75" customHeight="1" x14ac:dyDescent="0.2">
      <c r="A363" s="29" t="s">
        <v>851</v>
      </c>
      <c r="B363" s="45" t="s">
        <v>76</v>
      </c>
      <c r="C363" s="34">
        <v>2023</v>
      </c>
      <c r="D363" s="45">
        <v>2023</v>
      </c>
      <c r="E363" s="36"/>
      <c r="F363" s="36"/>
      <c r="G363" s="36"/>
      <c r="H363" s="36"/>
      <c r="I363" s="35" t="s">
        <v>118</v>
      </c>
      <c r="J363" s="35" t="s">
        <v>329</v>
      </c>
      <c r="K363" s="35" t="s">
        <v>326</v>
      </c>
      <c r="L363" s="35" t="s">
        <v>325</v>
      </c>
      <c r="M363" s="35"/>
      <c r="N363" s="35"/>
      <c r="O363" s="35"/>
      <c r="P363" s="35"/>
      <c r="Q363" s="25">
        <v>0</v>
      </c>
      <c r="R363" s="25">
        <v>0</v>
      </c>
      <c r="S363" s="25">
        <v>0</v>
      </c>
      <c r="T363" s="25">
        <v>0</v>
      </c>
      <c r="U363" s="32">
        <v>11374.2</v>
      </c>
      <c r="V363" s="32">
        <v>625.79999999999995</v>
      </c>
      <c r="W363" s="25">
        <v>0</v>
      </c>
      <c r="X363" s="25">
        <v>0</v>
      </c>
      <c r="Y363" s="25">
        <v>0</v>
      </c>
      <c r="Z363" s="25">
        <v>0</v>
      </c>
      <c r="AA363" s="25">
        <v>0</v>
      </c>
      <c r="AB363" s="25">
        <v>0</v>
      </c>
    </row>
    <row r="364" spans="1:28" s="62" customFormat="1" ht="135.75" customHeight="1" x14ac:dyDescent="0.2">
      <c r="A364" s="29" t="s">
        <v>852</v>
      </c>
      <c r="B364" s="45" t="s">
        <v>76</v>
      </c>
      <c r="C364" s="34">
        <v>2023</v>
      </c>
      <c r="D364" s="45">
        <v>2023</v>
      </c>
      <c r="E364" s="36"/>
      <c r="F364" s="36"/>
      <c r="G364" s="36"/>
      <c r="H364" s="36"/>
      <c r="I364" s="35" t="s">
        <v>118</v>
      </c>
      <c r="J364" s="35" t="s">
        <v>329</v>
      </c>
      <c r="K364" s="35" t="s">
        <v>326</v>
      </c>
      <c r="L364" s="35" t="s">
        <v>325</v>
      </c>
      <c r="M364" s="35"/>
      <c r="N364" s="35"/>
      <c r="O364" s="35"/>
      <c r="P364" s="35"/>
      <c r="Q364" s="25">
        <v>0</v>
      </c>
      <c r="R364" s="25">
        <v>0</v>
      </c>
      <c r="S364" s="25">
        <v>0</v>
      </c>
      <c r="T364" s="25">
        <v>0</v>
      </c>
      <c r="U364" s="32">
        <v>11374.2</v>
      </c>
      <c r="V364" s="32">
        <v>625.79999999999995</v>
      </c>
      <c r="W364" s="25">
        <v>0</v>
      </c>
      <c r="X364" s="25">
        <v>0</v>
      </c>
      <c r="Y364" s="25">
        <v>0</v>
      </c>
      <c r="Z364" s="25">
        <v>0</v>
      </c>
      <c r="AA364" s="25">
        <v>0</v>
      </c>
      <c r="AB364" s="25">
        <v>0</v>
      </c>
    </row>
    <row r="365" spans="1:28" s="62" customFormat="1" ht="135.75" customHeight="1" x14ac:dyDescent="0.2">
      <c r="A365" s="29" t="s">
        <v>853</v>
      </c>
      <c r="B365" s="45" t="s">
        <v>76</v>
      </c>
      <c r="C365" s="34">
        <v>2023</v>
      </c>
      <c r="D365" s="45">
        <v>2023</v>
      </c>
      <c r="E365" s="36"/>
      <c r="F365" s="36"/>
      <c r="G365" s="36"/>
      <c r="H365" s="36"/>
      <c r="I365" s="35" t="s">
        <v>118</v>
      </c>
      <c r="J365" s="35" t="s">
        <v>329</v>
      </c>
      <c r="K365" s="35" t="s">
        <v>326</v>
      </c>
      <c r="L365" s="35" t="s">
        <v>325</v>
      </c>
      <c r="M365" s="35"/>
      <c r="N365" s="35"/>
      <c r="O365" s="35"/>
      <c r="P365" s="35"/>
      <c r="Q365" s="25">
        <v>0</v>
      </c>
      <c r="R365" s="25">
        <v>0</v>
      </c>
      <c r="S365" s="25">
        <v>0</v>
      </c>
      <c r="T365" s="25">
        <v>0</v>
      </c>
      <c r="U365" s="32">
        <v>11374.2</v>
      </c>
      <c r="V365" s="32">
        <v>625.79999999999995</v>
      </c>
      <c r="W365" s="25">
        <v>0</v>
      </c>
      <c r="X365" s="25">
        <v>0</v>
      </c>
      <c r="Y365" s="25">
        <v>0</v>
      </c>
      <c r="Z365" s="25">
        <v>0</v>
      </c>
      <c r="AA365" s="25">
        <v>0</v>
      </c>
      <c r="AB365" s="25">
        <v>0</v>
      </c>
    </row>
    <row r="366" spans="1:28" s="62" customFormat="1" ht="135.75" customHeight="1" x14ac:dyDescent="0.2">
      <c r="A366" s="29" t="s">
        <v>854</v>
      </c>
      <c r="B366" s="45" t="s">
        <v>76</v>
      </c>
      <c r="C366" s="34">
        <v>2023</v>
      </c>
      <c r="D366" s="45">
        <v>2023</v>
      </c>
      <c r="E366" s="36"/>
      <c r="F366" s="36"/>
      <c r="G366" s="36"/>
      <c r="H366" s="36"/>
      <c r="I366" s="35" t="s">
        <v>118</v>
      </c>
      <c r="J366" s="35" t="s">
        <v>329</v>
      </c>
      <c r="K366" s="35" t="s">
        <v>326</v>
      </c>
      <c r="L366" s="35" t="s">
        <v>325</v>
      </c>
      <c r="M366" s="35"/>
      <c r="N366" s="35"/>
      <c r="O366" s="35"/>
      <c r="P366" s="35"/>
      <c r="Q366" s="25">
        <v>0</v>
      </c>
      <c r="R366" s="25">
        <v>0</v>
      </c>
      <c r="S366" s="25">
        <v>0</v>
      </c>
      <c r="T366" s="25">
        <v>0</v>
      </c>
      <c r="U366" s="32">
        <v>11374.2</v>
      </c>
      <c r="V366" s="32">
        <v>625.79999999999995</v>
      </c>
      <c r="W366" s="25">
        <v>0</v>
      </c>
      <c r="X366" s="25">
        <v>0</v>
      </c>
      <c r="Y366" s="25">
        <v>0</v>
      </c>
      <c r="Z366" s="25">
        <v>0</v>
      </c>
      <c r="AA366" s="25">
        <v>0</v>
      </c>
      <c r="AB366" s="25">
        <v>0</v>
      </c>
    </row>
    <row r="367" spans="1:28" s="62" customFormat="1" ht="135.75" customHeight="1" x14ac:dyDescent="0.2">
      <c r="A367" s="29" t="s">
        <v>855</v>
      </c>
      <c r="B367" s="45" t="s">
        <v>76</v>
      </c>
      <c r="C367" s="34">
        <v>2023</v>
      </c>
      <c r="D367" s="45">
        <v>2023</v>
      </c>
      <c r="E367" s="36"/>
      <c r="F367" s="36"/>
      <c r="G367" s="36"/>
      <c r="H367" s="36"/>
      <c r="I367" s="35" t="s">
        <v>118</v>
      </c>
      <c r="J367" s="35" t="s">
        <v>329</v>
      </c>
      <c r="K367" s="35" t="s">
        <v>326</v>
      </c>
      <c r="L367" s="35" t="s">
        <v>325</v>
      </c>
      <c r="M367" s="35"/>
      <c r="N367" s="35"/>
      <c r="O367" s="35"/>
      <c r="P367" s="35"/>
      <c r="Q367" s="25">
        <v>0</v>
      </c>
      <c r="R367" s="25">
        <v>0</v>
      </c>
      <c r="S367" s="25">
        <v>0</v>
      </c>
      <c r="T367" s="25">
        <v>0</v>
      </c>
      <c r="U367" s="32">
        <v>11374.2</v>
      </c>
      <c r="V367" s="32">
        <v>625.79999999999995</v>
      </c>
      <c r="W367" s="25">
        <v>0</v>
      </c>
      <c r="X367" s="25">
        <v>0</v>
      </c>
      <c r="Y367" s="25">
        <v>0</v>
      </c>
      <c r="Z367" s="25">
        <v>0</v>
      </c>
      <c r="AA367" s="25">
        <v>0</v>
      </c>
      <c r="AB367" s="25">
        <v>0</v>
      </c>
    </row>
    <row r="368" spans="1:28" s="62" customFormat="1" ht="135.75" customHeight="1" x14ac:dyDescent="0.2">
      <c r="A368" s="29" t="s">
        <v>856</v>
      </c>
      <c r="B368" s="45" t="s">
        <v>76</v>
      </c>
      <c r="C368" s="34">
        <v>2023</v>
      </c>
      <c r="D368" s="45">
        <v>2023</v>
      </c>
      <c r="E368" s="36"/>
      <c r="F368" s="36"/>
      <c r="G368" s="36"/>
      <c r="H368" s="36"/>
      <c r="I368" s="35" t="s">
        <v>118</v>
      </c>
      <c r="J368" s="35" t="s">
        <v>329</v>
      </c>
      <c r="K368" s="35" t="s">
        <v>326</v>
      </c>
      <c r="L368" s="35" t="s">
        <v>325</v>
      </c>
      <c r="M368" s="35"/>
      <c r="N368" s="35"/>
      <c r="O368" s="35"/>
      <c r="P368" s="35"/>
      <c r="Q368" s="25">
        <v>0</v>
      </c>
      <c r="R368" s="25">
        <v>0</v>
      </c>
      <c r="S368" s="25">
        <v>0</v>
      </c>
      <c r="T368" s="25">
        <v>0</v>
      </c>
      <c r="U368" s="32">
        <v>11374.2</v>
      </c>
      <c r="V368" s="32">
        <v>625.79999999999995</v>
      </c>
      <c r="W368" s="25">
        <v>0</v>
      </c>
      <c r="X368" s="25">
        <v>0</v>
      </c>
      <c r="Y368" s="25">
        <v>0</v>
      </c>
      <c r="Z368" s="25">
        <v>0</v>
      </c>
      <c r="AA368" s="25">
        <v>0</v>
      </c>
      <c r="AB368" s="25">
        <v>0</v>
      </c>
    </row>
    <row r="369" spans="1:28" s="62" customFormat="1" ht="135.75" customHeight="1" x14ac:dyDescent="0.2">
      <c r="A369" s="29" t="s">
        <v>857</v>
      </c>
      <c r="B369" s="45" t="s">
        <v>76</v>
      </c>
      <c r="C369" s="34">
        <v>2023</v>
      </c>
      <c r="D369" s="45">
        <v>2023</v>
      </c>
      <c r="E369" s="36"/>
      <c r="F369" s="36"/>
      <c r="G369" s="36"/>
      <c r="H369" s="36"/>
      <c r="I369" s="35" t="s">
        <v>118</v>
      </c>
      <c r="J369" s="35" t="s">
        <v>329</v>
      </c>
      <c r="K369" s="35" t="s">
        <v>326</v>
      </c>
      <c r="L369" s="35" t="s">
        <v>325</v>
      </c>
      <c r="M369" s="35"/>
      <c r="N369" s="35"/>
      <c r="O369" s="35"/>
      <c r="P369" s="35"/>
      <c r="Q369" s="25">
        <v>0</v>
      </c>
      <c r="R369" s="25">
        <v>0</v>
      </c>
      <c r="S369" s="25">
        <v>0</v>
      </c>
      <c r="T369" s="25">
        <v>0</v>
      </c>
      <c r="U369" s="32">
        <v>11374.2</v>
      </c>
      <c r="V369" s="32">
        <v>625.79999999999995</v>
      </c>
      <c r="W369" s="25">
        <v>0</v>
      </c>
      <c r="X369" s="25">
        <v>0</v>
      </c>
      <c r="Y369" s="25">
        <v>0</v>
      </c>
      <c r="Z369" s="25">
        <v>0</v>
      </c>
      <c r="AA369" s="25">
        <v>0</v>
      </c>
      <c r="AB369" s="25">
        <v>0</v>
      </c>
    </row>
    <row r="370" spans="1:28" s="62" customFormat="1" ht="135.75" customHeight="1" x14ac:dyDescent="0.2">
      <c r="A370" s="29" t="s">
        <v>858</v>
      </c>
      <c r="B370" s="45" t="s">
        <v>76</v>
      </c>
      <c r="C370" s="34">
        <v>2023</v>
      </c>
      <c r="D370" s="45">
        <v>2023</v>
      </c>
      <c r="E370" s="36"/>
      <c r="F370" s="36"/>
      <c r="G370" s="36"/>
      <c r="H370" s="36"/>
      <c r="I370" s="35" t="s">
        <v>118</v>
      </c>
      <c r="J370" s="35" t="s">
        <v>329</v>
      </c>
      <c r="K370" s="35" t="s">
        <v>326</v>
      </c>
      <c r="L370" s="35" t="s">
        <v>325</v>
      </c>
      <c r="M370" s="35"/>
      <c r="N370" s="35"/>
      <c r="O370" s="35"/>
      <c r="P370" s="35"/>
      <c r="Q370" s="25">
        <v>0</v>
      </c>
      <c r="R370" s="25">
        <v>0</v>
      </c>
      <c r="S370" s="25">
        <v>0</v>
      </c>
      <c r="T370" s="25">
        <v>0</v>
      </c>
      <c r="U370" s="32">
        <v>11374.2</v>
      </c>
      <c r="V370" s="32">
        <v>625.79999999999995</v>
      </c>
      <c r="W370" s="25">
        <v>0</v>
      </c>
      <c r="X370" s="25">
        <v>0</v>
      </c>
      <c r="Y370" s="25">
        <v>0</v>
      </c>
      <c r="Z370" s="25">
        <v>0</v>
      </c>
      <c r="AA370" s="25">
        <v>0</v>
      </c>
      <c r="AB370" s="25">
        <v>0</v>
      </c>
    </row>
    <row r="371" spans="1:28" s="62" customFormat="1" ht="135.75" customHeight="1" x14ac:dyDescent="0.2">
      <c r="A371" s="29" t="s">
        <v>859</v>
      </c>
      <c r="B371" s="45" t="s">
        <v>76</v>
      </c>
      <c r="C371" s="34">
        <v>2023</v>
      </c>
      <c r="D371" s="45">
        <v>2023</v>
      </c>
      <c r="E371" s="36"/>
      <c r="F371" s="36"/>
      <c r="G371" s="36"/>
      <c r="H371" s="36"/>
      <c r="I371" s="35" t="s">
        <v>118</v>
      </c>
      <c r="J371" s="35" t="s">
        <v>329</v>
      </c>
      <c r="K371" s="35" t="s">
        <v>326</v>
      </c>
      <c r="L371" s="35" t="s">
        <v>325</v>
      </c>
      <c r="M371" s="35"/>
      <c r="N371" s="35"/>
      <c r="O371" s="35"/>
      <c r="P371" s="35"/>
      <c r="Q371" s="25">
        <v>0</v>
      </c>
      <c r="R371" s="25">
        <v>0</v>
      </c>
      <c r="S371" s="25">
        <v>0</v>
      </c>
      <c r="T371" s="25">
        <v>0</v>
      </c>
      <c r="U371" s="32">
        <v>11374.2</v>
      </c>
      <c r="V371" s="32">
        <v>625.79999999999995</v>
      </c>
      <c r="W371" s="25">
        <v>0</v>
      </c>
      <c r="X371" s="25">
        <v>0</v>
      </c>
      <c r="Y371" s="25">
        <v>0</v>
      </c>
      <c r="Z371" s="25">
        <v>0</v>
      </c>
      <c r="AA371" s="25">
        <v>0</v>
      </c>
      <c r="AB371" s="25">
        <v>0</v>
      </c>
    </row>
    <row r="372" spans="1:28" s="62" customFormat="1" ht="135.75" customHeight="1" x14ac:dyDescent="0.2">
      <c r="A372" s="29" t="s">
        <v>860</v>
      </c>
      <c r="B372" s="45" t="s">
        <v>76</v>
      </c>
      <c r="C372" s="34">
        <v>2023</v>
      </c>
      <c r="D372" s="45">
        <v>2023</v>
      </c>
      <c r="E372" s="36"/>
      <c r="F372" s="36"/>
      <c r="G372" s="36"/>
      <c r="H372" s="36"/>
      <c r="I372" s="35" t="s">
        <v>118</v>
      </c>
      <c r="J372" s="35" t="s">
        <v>329</v>
      </c>
      <c r="K372" s="35" t="s">
        <v>326</v>
      </c>
      <c r="L372" s="35" t="s">
        <v>325</v>
      </c>
      <c r="M372" s="35"/>
      <c r="N372" s="35"/>
      <c r="O372" s="35"/>
      <c r="P372" s="35"/>
      <c r="Q372" s="25">
        <v>0</v>
      </c>
      <c r="R372" s="25">
        <v>0</v>
      </c>
      <c r="S372" s="25">
        <v>0</v>
      </c>
      <c r="T372" s="25">
        <v>0</v>
      </c>
      <c r="U372" s="32">
        <v>11374.2</v>
      </c>
      <c r="V372" s="32">
        <v>625.79999999999995</v>
      </c>
      <c r="W372" s="25">
        <v>0</v>
      </c>
      <c r="X372" s="25">
        <v>0</v>
      </c>
      <c r="Y372" s="25">
        <v>0</v>
      </c>
      <c r="Z372" s="25">
        <v>0</v>
      </c>
      <c r="AA372" s="25">
        <v>0</v>
      </c>
      <c r="AB372" s="25">
        <v>0</v>
      </c>
    </row>
    <row r="373" spans="1:28" s="62" customFormat="1" ht="135.75" customHeight="1" x14ac:dyDescent="0.2">
      <c r="A373" s="29" t="s">
        <v>861</v>
      </c>
      <c r="B373" s="45" t="s">
        <v>76</v>
      </c>
      <c r="C373" s="34">
        <v>2023</v>
      </c>
      <c r="D373" s="45">
        <v>2023</v>
      </c>
      <c r="E373" s="36"/>
      <c r="F373" s="36"/>
      <c r="G373" s="36"/>
      <c r="H373" s="36"/>
      <c r="I373" s="35" t="s">
        <v>118</v>
      </c>
      <c r="J373" s="35" t="s">
        <v>329</v>
      </c>
      <c r="K373" s="35" t="s">
        <v>326</v>
      </c>
      <c r="L373" s="35" t="s">
        <v>325</v>
      </c>
      <c r="M373" s="35"/>
      <c r="N373" s="35"/>
      <c r="O373" s="35"/>
      <c r="P373" s="35"/>
      <c r="Q373" s="25">
        <v>0</v>
      </c>
      <c r="R373" s="25">
        <v>0</v>
      </c>
      <c r="S373" s="25">
        <v>0</v>
      </c>
      <c r="T373" s="25">
        <v>0</v>
      </c>
      <c r="U373" s="32">
        <v>11374.2</v>
      </c>
      <c r="V373" s="32">
        <v>625.79999999999995</v>
      </c>
      <c r="W373" s="25">
        <v>0</v>
      </c>
      <c r="X373" s="25">
        <v>0</v>
      </c>
      <c r="Y373" s="25">
        <v>0</v>
      </c>
      <c r="Z373" s="25">
        <v>0</v>
      </c>
      <c r="AA373" s="25">
        <v>0</v>
      </c>
      <c r="AB373" s="25">
        <v>0</v>
      </c>
    </row>
    <row r="374" spans="1:28" s="62" customFormat="1" ht="135.75" customHeight="1" x14ac:dyDescent="0.2">
      <c r="A374" s="29" t="s">
        <v>862</v>
      </c>
      <c r="B374" s="45" t="s">
        <v>76</v>
      </c>
      <c r="C374" s="34">
        <v>2023</v>
      </c>
      <c r="D374" s="45">
        <v>2023</v>
      </c>
      <c r="E374" s="36"/>
      <c r="F374" s="36"/>
      <c r="G374" s="36"/>
      <c r="H374" s="36"/>
      <c r="I374" s="35" t="s">
        <v>118</v>
      </c>
      <c r="J374" s="35" t="s">
        <v>329</v>
      </c>
      <c r="K374" s="35" t="s">
        <v>326</v>
      </c>
      <c r="L374" s="35" t="s">
        <v>325</v>
      </c>
      <c r="M374" s="35"/>
      <c r="N374" s="35"/>
      <c r="O374" s="35"/>
      <c r="P374" s="35"/>
      <c r="Q374" s="25">
        <v>0</v>
      </c>
      <c r="R374" s="25">
        <v>0</v>
      </c>
      <c r="S374" s="25">
        <v>0</v>
      </c>
      <c r="T374" s="25">
        <v>0</v>
      </c>
      <c r="U374" s="32">
        <v>11374.2</v>
      </c>
      <c r="V374" s="32">
        <v>625.79999999999995</v>
      </c>
      <c r="W374" s="25">
        <v>0</v>
      </c>
      <c r="X374" s="25">
        <v>0</v>
      </c>
      <c r="Y374" s="25">
        <v>0</v>
      </c>
      <c r="Z374" s="25">
        <v>0</v>
      </c>
      <c r="AA374" s="25">
        <v>0</v>
      </c>
      <c r="AB374" s="25">
        <v>0</v>
      </c>
    </row>
    <row r="375" spans="1:28" s="62" customFormat="1" ht="135.75" customHeight="1" x14ac:dyDescent="0.2">
      <c r="A375" s="29" t="s">
        <v>863</v>
      </c>
      <c r="B375" s="45" t="s">
        <v>76</v>
      </c>
      <c r="C375" s="34">
        <v>2023</v>
      </c>
      <c r="D375" s="45">
        <v>2023</v>
      </c>
      <c r="E375" s="36"/>
      <c r="F375" s="36"/>
      <c r="G375" s="36"/>
      <c r="H375" s="36"/>
      <c r="I375" s="35" t="s">
        <v>118</v>
      </c>
      <c r="J375" s="35" t="s">
        <v>329</v>
      </c>
      <c r="K375" s="35" t="s">
        <v>326</v>
      </c>
      <c r="L375" s="35" t="s">
        <v>325</v>
      </c>
      <c r="M375" s="35"/>
      <c r="N375" s="35"/>
      <c r="O375" s="35"/>
      <c r="P375" s="35"/>
      <c r="Q375" s="25">
        <v>0</v>
      </c>
      <c r="R375" s="25">
        <v>0</v>
      </c>
      <c r="S375" s="25">
        <v>0</v>
      </c>
      <c r="T375" s="25">
        <v>0</v>
      </c>
      <c r="U375" s="32">
        <v>22748.5</v>
      </c>
      <c r="V375" s="32">
        <v>8371.1</v>
      </c>
      <c r="W375" s="25">
        <v>0</v>
      </c>
      <c r="X375" s="25">
        <v>0</v>
      </c>
      <c r="Y375" s="25">
        <v>0</v>
      </c>
      <c r="Z375" s="25">
        <v>0</v>
      </c>
      <c r="AA375" s="25">
        <v>0</v>
      </c>
      <c r="AB375" s="25">
        <v>0</v>
      </c>
    </row>
    <row r="376" spans="1:28" s="62" customFormat="1" ht="135.75" customHeight="1" x14ac:dyDescent="0.2">
      <c r="A376" s="29" t="s">
        <v>864</v>
      </c>
      <c r="B376" s="45" t="s">
        <v>76</v>
      </c>
      <c r="C376" s="34">
        <v>2023</v>
      </c>
      <c r="D376" s="45">
        <v>2023</v>
      </c>
      <c r="E376" s="36"/>
      <c r="F376" s="36"/>
      <c r="G376" s="36"/>
      <c r="H376" s="36"/>
      <c r="I376" s="35" t="s">
        <v>118</v>
      </c>
      <c r="J376" s="35" t="s">
        <v>329</v>
      </c>
      <c r="K376" s="35" t="s">
        <v>326</v>
      </c>
      <c r="L376" s="35" t="s">
        <v>325</v>
      </c>
      <c r="M376" s="35"/>
      <c r="N376" s="35"/>
      <c r="O376" s="35"/>
      <c r="P376" s="35"/>
      <c r="Q376" s="25">
        <v>0</v>
      </c>
      <c r="R376" s="25">
        <v>0</v>
      </c>
      <c r="S376" s="25">
        <v>0</v>
      </c>
      <c r="T376" s="25">
        <v>0</v>
      </c>
      <c r="U376" s="25">
        <v>11374.2</v>
      </c>
      <c r="V376" s="25">
        <v>625.79999999999995</v>
      </c>
      <c r="W376" s="25">
        <v>0</v>
      </c>
      <c r="X376" s="25">
        <v>0</v>
      </c>
      <c r="Y376" s="25">
        <v>0</v>
      </c>
      <c r="Z376" s="25">
        <v>0</v>
      </c>
      <c r="AA376" s="25">
        <v>0</v>
      </c>
      <c r="AB376" s="25">
        <v>0</v>
      </c>
    </row>
    <row r="377" spans="1:28" s="62" customFormat="1" ht="135.75" customHeight="1" x14ac:dyDescent="0.2">
      <c r="A377" s="29" t="s">
        <v>865</v>
      </c>
      <c r="B377" s="45" t="s">
        <v>76</v>
      </c>
      <c r="C377" s="34">
        <v>2023</v>
      </c>
      <c r="D377" s="45">
        <v>2023</v>
      </c>
      <c r="E377" s="36"/>
      <c r="F377" s="36"/>
      <c r="G377" s="36"/>
      <c r="H377" s="36"/>
      <c r="I377" s="35" t="s">
        <v>118</v>
      </c>
      <c r="J377" s="35" t="s">
        <v>329</v>
      </c>
      <c r="K377" s="35" t="s">
        <v>326</v>
      </c>
      <c r="L377" s="35" t="s">
        <v>325</v>
      </c>
      <c r="M377" s="35"/>
      <c r="N377" s="35"/>
      <c r="O377" s="35"/>
      <c r="P377" s="35"/>
      <c r="Q377" s="25">
        <v>0</v>
      </c>
      <c r="R377" s="25">
        <v>0</v>
      </c>
      <c r="S377" s="25">
        <v>0</v>
      </c>
      <c r="T377" s="25">
        <v>0</v>
      </c>
      <c r="U377" s="32">
        <v>11374.2</v>
      </c>
      <c r="V377" s="32">
        <v>625.79999999999995</v>
      </c>
      <c r="W377" s="25">
        <v>0</v>
      </c>
      <c r="X377" s="25">
        <v>0</v>
      </c>
      <c r="Y377" s="25">
        <v>0</v>
      </c>
      <c r="Z377" s="25">
        <v>0</v>
      </c>
      <c r="AA377" s="25">
        <v>0</v>
      </c>
      <c r="AB377" s="25">
        <v>0</v>
      </c>
    </row>
    <row r="378" spans="1:28" s="62" customFormat="1" ht="135.75" customHeight="1" x14ac:dyDescent="0.2">
      <c r="A378" s="29" t="s">
        <v>866</v>
      </c>
      <c r="B378" s="45" t="s">
        <v>76</v>
      </c>
      <c r="C378" s="34">
        <v>2023</v>
      </c>
      <c r="D378" s="45">
        <v>2023</v>
      </c>
      <c r="E378" s="36"/>
      <c r="F378" s="36"/>
      <c r="G378" s="36"/>
      <c r="H378" s="36"/>
      <c r="I378" s="35" t="s">
        <v>118</v>
      </c>
      <c r="J378" s="35" t="s">
        <v>329</v>
      </c>
      <c r="K378" s="35" t="s">
        <v>326</v>
      </c>
      <c r="L378" s="35" t="s">
        <v>325</v>
      </c>
      <c r="M378" s="35"/>
      <c r="N378" s="35"/>
      <c r="O378" s="35"/>
      <c r="P378" s="35"/>
      <c r="Q378" s="25">
        <v>0</v>
      </c>
      <c r="R378" s="25">
        <v>0</v>
      </c>
      <c r="S378" s="25">
        <v>0</v>
      </c>
      <c r="T378" s="25">
        <v>0</v>
      </c>
      <c r="U378" s="32">
        <v>11374.2</v>
      </c>
      <c r="V378" s="32">
        <v>625.79999999999995</v>
      </c>
      <c r="W378" s="25">
        <v>0</v>
      </c>
      <c r="X378" s="25">
        <v>0</v>
      </c>
      <c r="Y378" s="25">
        <v>0</v>
      </c>
      <c r="Z378" s="25">
        <v>0</v>
      </c>
      <c r="AA378" s="25">
        <v>0</v>
      </c>
      <c r="AB378" s="25">
        <v>0</v>
      </c>
    </row>
    <row r="379" spans="1:28" s="62" customFormat="1" ht="135.75" customHeight="1" x14ac:dyDescent="0.2">
      <c r="A379" s="29" t="s">
        <v>867</v>
      </c>
      <c r="B379" s="45" t="s">
        <v>76</v>
      </c>
      <c r="C379" s="34">
        <v>2023</v>
      </c>
      <c r="D379" s="45">
        <v>2023</v>
      </c>
      <c r="E379" s="36"/>
      <c r="F379" s="36"/>
      <c r="G379" s="36"/>
      <c r="H379" s="36"/>
      <c r="I379" s="35" t="s">
        <v>118</v>
      </c>
      <c r="J379" s="35" t="s">
        <v>329</v>
      </c>
      <c r="K379" s="35" t="s">
        <v>326</v>
      </c>
      <c r="L379" s="35" t="s">
        <v>325</v>
      </c>
      <c r="M379" s="35"/>
      <c r="N379" s="35"/>
      <c r="O379" s="35"/>
      <c r="P379" s="35"/>
      <c r="Q379" s="25">
        <v>0</v>
      </c>
      <c r="R379" s="25">
        <v>0</v>
      </c>
      <c r="S379" s="25">
        <v>0</v>
      </c>
      <c r="T379" s="25">
        <v>0</v>
      </c>
      <c r="U379" s="32">
        <v>11374.2</v>
      </c>
      <c r="V379" s="32">
        <v>625.79999999999995</v>
      </c>
      <c r="W379" s="25">
        <v>0</v>
      </c>
      <c r="X379" s="25">
        <v>0</v>
      </c>
      <c r="Y379" s="25">
        <v>0</v>
      </c>
      <c r="Z379" s="25">
        <v>0</v>
      </c>
      <c r="AA379" s="25">
        <v>0</v>
      </c>
      <c r="AB379" s="25">
        <v>0</v>
      </c>
    </row>
    <row r="380" spans="1:28" s="62" customFormat="1" ht="135.75" customHeight="1" x14ac:dyDescent="0.2">
      <c r="A380" s="29" t="s">
        <v>868</v>
      </c>
      <c r="B380" s="45" t="s">
        <v>76</v>
      </c>
      <c r="C380" s="34">
        <v>2023</v>
      </c>
      <c r="D380" s="45">
        <v>2023</v>
      </c>
      <c r="E380" s="36"/>
      <c r="F380" s="36"/>
      <c r="G380" s="36"/>
      <c r="H380" s="36"/>
      <c r="I380" s="35" t="s">
        <v>118</v>
      </c>
      <c r="J380" s="35" t="s">
        <v>329</v>
      </c>
      <c r="K380" s="35" t="s">
        <v>326</v>
      </c>
      <c r="L380" s="35" t="s">
        <v>325</v>
      </c>
      <c r="M380" s="35"/>
      <c r="N380" s="35"/>
      <c r="O380" s="35"/>
      <c r="P380" s="35"/>
      <c r="Q380" s="25">
        <v>0</v>
      </c>
      <c r="R380" s="25">
        <v>0</v>
      </c>
      <c r="S380" s="25">
        <v>0</v>
      </c>
      <c r="T380" s="25">
        <v>0</v>
      </c>
      <c r="U380" s="32">
        <v>11374.2</v>
      </c>
      <c r="V380" s="32">
        <v>625.79999999999995</v>
      </c>
      <c r="W380" s="25">
        <v>0</v>
      </c>
      <c r="X380" s="25">
        <v>0</v>
      </c>
      <c r="Y380" s="25">
        <v>0</v>
      </c>
      <c r="Z380" s="25">
        <v>0</v>
      </c>
      <c r="AA380" s="25">
        <v>0</v>
      </c>
      <c r="AB380" s="25">
        <v>0</v>
      </c>
    </row>
    <row r="381" spans="1:28" s="62" customFormat="1" ht="135.75" customHeight="1" x14ac:dyDescent="0.2">
      <c r="A381" s="29" t="s">
        <v>869</v>
      </c>
      <c r="B381" s="45" t="s">
        <v>76</v>
      </c>
      <c r="C381" s="34">
        <v>2023</v>
      </c>
      <c r="D381" s="45">
        <v>2023</v>
      </c>
      <c r="E381" s="36"/>
      <c r="F381" s="36"/>
      <c r="G381" s="36"/>
      <c r="H381" s="36"/>
      <c r="I381" s="35" t="s">
        <v>118</v>
      </c>
      <c r="J381" s="35" t="s">
        <v>329</v>
      </c>
      <c r="K381" s="35" t="s">
        <v>326</v>
      </c>
      <c r="L381" s="35" t="s">
        <v>325</v>
      </c>
      <c r="M381" s="35"/>
      <c r="N381" s="35"/>
      <c r="O381" s="35"/>
      <c r="P381" s="35"/>
      <c r="Q381" s="25">
        <v>0</v>
      </c>
      <c r="R381" s="25">
        <v>0</v>
      </c>
      <c r="S381" s="25">
        <v>0</v>
      </c>
      <c r="T381" s="25">
        <v>0</v>
      </c>
      <c r="U381" s="25">
        <v>22748.5</v>
      </c>
      <c r="V381" s="25">
        <v>8371.1</v>
      </c>
      <c r="W381" s="25">
        <v>0</v>
      </c>
      <c r="X381" s="25">
        <v>0</v>
      </c>
      <c r="Y381" s="25">
        <v>0</v>
      </c>
      <c r="Z381" s="25">
        <v>0</v>
      </c>
      <c r="AA381" s="25">
        <v>0</v>
      </c>
      <c r="AB381" s="25">
        <v>0</v>
      </c>
    </row>
    <row r="382" spans="1:28" s="62" customFormat="1" ht="135.75" customHeight="1" x14ac:dyDescent="0.2">
      <c r="A382" s="29" t="s">
        <v>870</v>
      </c>
      <c r="B382" s="45" t="s">
        <v>76</v>
      </c>
      <c r="C382" s="34">
        <v>2023</v>
      </c>
      <c r="D382" s="45">
        <v>2023</v>
      </c>
      <c r="E382" s="36"/>
      <c r="F382" s="36"/>
      <c r="G382" s="36"/>
      <c r="H382" s="36"/>
      <c r="I382" s="35" t="s">
        <v>118</v>
      </c>
      <c r="J382" s="35" t="s">
        <v>329</v>
      </c>
      <c r="K382" s="35" t="s">
        <v>326</v>
      </c>
      <c r="L382" s="35" t="s">
        <v>325</v>
      </c>
      <c r="M382" s="35"/>
      <c r="N382" s="35"/>
      <c r="O382" s="35"/>
      <c r="P382" s="35"/>
      <c r="Q382" s="25">
        <v>0</v>
      </c>
      <c r="R382" s="25">
        <v>0</v>
      </c>
      <c r="S382" s="25">
        <v>0</v>
      </c>
      <c r="T382" s="25">
        <v>0</v>
      </c>
      <c r="U382" s="25">
        <v>11374.2</v>
      </c>
      <c r="V382" s="25">
        <v>625.79999999999995</v>
      </c>
      <c r="W382" s="25">
        <v>0</v>
      </c>
      <c r="X382" s="25">
        <v>0</v>
      </c>
      <c r="Y382" s="25">
        <v>0</v>
      </c>
      <c r="Z382" s="25">
        <v>0</v>
      </c>
      <c r="AA382" s="25">
        <v>0</v>
      </c>
      <c r="AB382" s="25">
        <v>0</v>
      </c>
    </row>
    <row r="383" spans="1:28" s="62" customFormat="1" ht="135.75" customHeight="1" x14ac:dyDescent="0.2">
      <c r="A383" s="29" t="s">
        <v>871</v>
      </c>
      <c r="B383" s="45" t="s">
        <v>76</v>
      </c>
      <c r="C383" s="34">
        <v>2023</v>
      </c>
      <c r="D383" s="45">
        <v>2023</v>
      </c>
      <c r="E383" s="36"/>
      <c r="F383" s="36"/>
      <c r="G383" s="36"/>
      <c r="H383" s="36"/>
      <c r="I383" s="35" t="s">
        <v>118</v>
      </c>
      <c r="J383" s="35" t="s">
        <v>329</v>
      </c>
      <c r="K383" s="35" t="s">
        <v>326</v>
      </c>
      <c r="L383" s="35" t="s">
        <v>325</v>
      </c>
      <c r="M383" s="35"/>
      <c r="N383" s="35"/>
      <c r="O383" s="35"/>
      <c r="P383" s="35"/>
      <c r="Q383" s="25">
        <v>0</v>
      </c>
      <c r="R383" s="25">
        <v>0</v>
      </c>
      <c r="S383" s="25">
        <v>0</v>
      </c>
      <c r="T383" s="25">
        <v>0</v>
      </c>
      <c r="U383" s="25">
        <v>11374.2</v>
      </c>
      <c r="V383" s="25">
        <v>625.79999999999995</v>
      </c>
      <c r="W383" s="25">
        <v>0</v>
      </c>
      <c r="X383" s="25">
        <v>0</v>
      </c>
      <c r="Y383" s="25">
        <v>0</v>
      </c>
      <c r="Z383" s="25">
        <v>0</v>
      </c>
      <c r="AA383" s="25">
        <v>0</v>
      </c>
      <c r="AB383" s="25">
        <v>0</v>
      </c>
    </row>
    <row r="384" spans="1:28" s="62" customFormat="1" ht="106.5" customHeight="1" x14ac:dyDescent="0.2">
      <c r="A384" s="29" t="s">
        <v>872</v>
      </c>
      <c r="B384" s="45" t="s">
        <v>76</v>
      </c>
      <c r="C384" s="34">
        <v>2024</v>
      </c>
      <c r="D384" s="45">
        <v>2024</v>
      </c>
      <c r="E384" s="36"/>
      <c r="F384" s="36"/>
      <c r="G384" s="36"/>
      <c r="H384" s="36"/>
      <c r="I384" s="35"/>
      <c r="J384" s="35"/>
      <c r="K384" s="35"/>
      <c r="L384" s="35"/>
      <c r="M384" s="35" t="s">
        <v>118</v>
      </c>
      <c r="N384" s="35" t="s">
        <v>329</v>
      </c>
      <c r="O384" s="35" t="s">
        <v>326</v>
      </c>
      <c r="P384" s="35" t="s">
        <v>325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5">
        <v>0</v>
      </c>
      <c r="X384" s="25">
        <v>0</v>
      </c>
      <c r="Y384" s="25">
        <v>11374.3</v>
      </c>
      <c r="Z384" s="25">
        <v>625.70000000000005</v>
      </c>
      <c r="AA384" s="25">
        <v>0</v>
      </c>
      <c r="AB384" s="25">
        <v>0</v>
      </c>
    </row>
    <row r="385" spans="1:28" s="62" customFormat="1" ht="106.5" customHeight="1" x14ac:dyDescent="0.2">
      <c r="A385" s="29" t="s">
        <v>873</v>
      </c>
      <c r="B385" s="45" t="s">
        <v>76</v>
      </c>
      <c r="C385" s="34">
        <v>2024</v>
      </c>
      <c r="D385" s="45">
        <v>2024</v>
      </c>
      <c r="E385" s="36"/>
      <c r="F385" s="36"/>
      <c r="G385" s="36"/>
      <c r="H385" s="36"/>
      <c r="I385" s="35"/>
      <c r="J385" s="35"/>
      <c r="K385" s="35"/>
      <c r="L385" s="35"/>
      <c r="M385" s="35" t="s">
        <v>118</v>
      </c>
      <c r="N385" s="35" t="s">
        <v>329</v>
      </c>
      <c r="O385" s="35" t="s">
        <v>326</v>
      </c>
      <c r="P385" s="35" t="s">
        <v>325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11374.3</v>
      </c>
      <c r="Z385" s="25">
        <v>625.70000000000005</v>
      </c>
      <c r="AA385" s="25">
        <v>0</v>
      </c>
      <c r="AB385" s="25">
        <v>0</v>
      </c>
    </row>
    <row r="386" spans="1:28" s="62" customFormat="1" ht="106.5" customHeight="1" x14ac:dyDescent="0.2">
      <c r="A386" s="29" t="s">
        <v>874</v>
      </c>
      <c r="B386" s="45" t="s">
        <v>76</v>
      </c>
      <c r="C386" s="34">
        <v>2024</v>
      </c>
      <c r="D386" s="45">
        <v>2024</v>
      </c>
      <c r="E386" s="36"/>
      <c r="F386" s="36"/>
      <c r="G386" s="36"/>
      <c r="H386" s="36"/>
      <c r="I386" s="35"/>
      <c r="J386" s="35"/>
      <c r="K386" s="35"/>
      <c r="L386" s="35"/>
      <c r="M386" s="35" t="s">
        <v>118</v>
      </c>
      <c r="N386" s="35" t="s">
        <v>329</v>
      </c>
      <c r="O386" s="35" t="s">
        <v>326</v>
      </c>
      <c r="P386" s="35" t="s">
        <v>325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5">
        <v>0</v>
      </c>
      <c r="X386" s="25">
        <v>0</v>
      </c>
      <c r="Y386" s="25">
        <v>11374.3</v>
      </c>
      <c r="Z386" s="25">
        <v>625.70000000000005</v>
      </c>
      <c r="AA386" s="25">
        <v>0</v>
      </c>
      <c r="AB386" s="25">
        <v>0</v>
      </c>
    </row>
    <row r="387" spans="1:28" s="62" customFormat="1" ht="106.5" customHeight="1" x14ac:dyDescent="0.2">
      <c r="A387" s="29" t="s">
        <v>875</v>
      </c>
      <c r="B387" s="45" t="s">
        <v>76</v>
      </c>
      <c r="C387" s="34">
        <v>2024</v>
      </c>
      <c r="D387" s="45">
        <v>2024</v>
      </c>
      <c r="E387" s="36"/>
      <c r="F387" s="36"/>
      <c r="G387" s="36"/>
      <c r="H387" s="36"/>
      <c r="I387" s="35"/>
      <c r="J387" s="35"/>
      <c r="K387" s="35"/>
      <c r="L387" s="35"/>
      <c r="M387" s="35" t="s">
        <v>118</v>
      </c>
      <c r="N387" s="35" t="s">
        <v>329</v>
      </c>
      <c r="O387" s="35" t="s">
        <v>326</v>
      </c>
      <c r="P387" s="35" t="s">
        <v>325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5">
        <v>0</v>
      </c>
      <c r="X387" s="25">
        <v>0</v>
      </c>
      <c r="Y387" s="25">
        <v>11374.3</v>
      </c>
      <c r="Z387" s="25">
        <v>625.70000000000005</v>
      </c>
      <c r="AA387" s="25">
        <v>0</v>
      </c>
      <c r="AB387" s="25">
        <v>0</v>
      </c>
    </row>
    <row r="388" spans="1:28" s="62" customFormat="1" ht="106.5" customHeight="1" x14ac:dyDescent="0.2">
      <c r="A388" s="29" t="s">
        <v>876</v>
      </c>
      <c r="B388" s="45" t="s">
        <v>76</v>
      </c>
      <c r="C388" s="34">
        <v>2024</v>
      </c>
      <c r="D388" s="45">
        <v>2024</v>
      </c>
      <c r="E388" s="36"/>
      <c r="F388" s="36"/>
      <c r="G388" s="36"/>
      <c r="H388" s="36"/>
      <c r="I388" s="35"/>
      <c r="J388" s="35"/>
      <c r="K388" s="35"/>
      <c r="L388" s="35"/>
      <c r="M388" s="35" t="s">
        <v>118</v>
      </c>
      <c r="N388" s="35" t="s">
        <v>329</v>
      </c>
      <c r="O388" s="35" t="s">
        <v>326</v>
      </c>
      <c r="P388" s="35" t="s">
        <v>325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11374.3</v>
      </c>
      <c r="Z388" s="25">
        <v>625.70000000000005</v>
      </c>
      <c r="AA388" s="25">
        <v>0</v>
      </c>
      <c r="AB388" s="25">
        <v>0</v>
      </c>
    </row>
    <row r="389" spans="1:28" s="62" customFormat="1" ht="106.5" customHeight="1" x14ac:dyDescent="0.2">
      <c r="A389" s="29" t="s">
        <v>877</v>
      </c>
      <c r="B389" s="45" t="s">
        <v>76</v>
      </c>
      <c r="C389" s="34">
        <v>2024</v>
      </c>
      <c r="D389" s="45">
        <v>2024</v>
      </c>
      <c r="E389" s="36"/>
      <c r="F389" s="36"/>
      <c r="G389" s="36"/>
      <c r="H389" s="36"/>
      <c r="I389" s="35"/>
      <c r="J389" s="35"/>
      <c r="K389" s="35"/>
      <c r="L389" s="35"/>
      <c r="M389" s="35" t="s">
        <v>118</v>
      </c>
      <c r="N389" s="35" t="s">
        <v>329</v>
      </c>
      <c r="O389" s="35" t="s">
        <v>326</v>
      </c>
      <c r="P389" s="35" t="s">
        <v>325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5">
        <v>0</v>
      </c>
      <c r="X389" s="25">
        <v>0</v>
      </c>
      <c r="Y389" s="25">
        <v>11374.3</v>
      </c>
      <c r="Z389" s="25">
        <v>625.70000000000005</v>
      </c>
      <c r="AA389" s="25">
        <v>0</v>
      </c>
      <c r="AB389" s="25">
        <v>0</v>
      </c>
    </row>
    <row r="390" spans="1:28" s="62" customFormat="1" ht="106.5" customHeight="1" x14ac:dyDescent="0.2">
      <c r="A390" s="29" t="s">
        <v>878</v>
      </c>
      <c r="B390" s="45" t="s">
        <v>76</v>
      </c>
      <c r="C390" s="34">
        <v>2024</v>
      </c>
      <c r="D390" s="45">
        <v>2024</v>
      </c>
      <c r="E390" s="36"/>
      <c r="F390" s="36"/>
      <c r="G390" s="36"/>
      <c r="H390" s="36"/>
      <c r="I390" s="35"/>
      <c r="J390" s="35"/>
      <c r="K390" s="35"/>
      <c r="L390" s="35"/>
      <c r="M390" s="35" t="s">
        <v>118</v>
      </c>
      <c r="N390" s="35" t="s">
        <v>329</v>
      </c>
      <c r="O390" s="35" t="s">
        <v>326</v>
      </c>
      <c r="P390" s="35" t="s">
        <v>325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5">
        <v>0</v>
      </c>
      <c r="X390" s="25">
        <v>0</v>
      </c>
      <c r="Y390" s="25">
        <v>11374.3</v>
      </c>
      <c r="Z390" s="25">
        <v>625.70000000000005</v>
      </c>
      <c r="AA390" s="25">
        <v>0</v>
      </c>
      <c r="AB390" s="25">
        <v>0</v>
      </c>
    </row>
    <row r="391" spans="1:28" s="62" customFormat="1" ht="106.5" customHeight="1" x14ac:dyDescent="0.2">
      <c r="A391" s="29" t="s">
        <v>879</v>
      </c>
      <c r="B391" s="45" t="s">
        <v>76</v>
      </c>
      <c r="C391" s="34">
        <v>2024</v>
      </c>
      <c r="D391" s="45">
        <v>2024</v>
      </c>
      <c r="E391" s="36"/>
      <c r="F391" s="36"/>
      <c r="G391" s="36"/>
      <c r="H391" s="36"/>
      <c r="I391" s="35"/>
      <c r="J391" s="35"/>
      <c r="K391" s="35"/>
      <c r="L391" s="35"/>
      <c r="M391" s="35" t="s">
        <v>118</v>
      </c>
      <c r="N391" s="35" t="s">
        <v>329</v>
      </c>
      <c r="O391" s="35" t="s">
        <v>326</v>
      </c>
      <c r="P391" s="35" t="s">
        <v>325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5">
        <v>0</v>
      </c>
      <c r="W391" s="25">
        <v>0</v>
      </c>
      <c r="X391" s="25">
        <v>0</v>
      </c>
      <c r="Y391" s="25">
        <v>11374.3</v>
      </c>
      <c r="Z391" s="25">
        <v>625.70000000000005</v>
      </c>
      <c r="AA391" s="25">
        <v>0</v>
      </c>
      <c r="AB391" s="25">
        <v>0</v>
      </c>
    </row>
    <row r="392" spans="1:28" s="62" customFormat="1" ht="106.5" customHeight="1" x14ac:dyDescent="0.2">
      <c r="A392" s="29" t="s">
        <v>880</v>
      </c>
      <c r="B392" s="45" t="s">
        <v>76</v>
      </c>
      <c r="C392" s="34">
        <v>2024</v>
      </c>
      <c r="D392" s="45">
        <v>2024</v>
      </c>
      <c r="E392" s="36"/>
      <c r="F392" s="36"/>
      <c r="G392" s="36"/>
      <c r="H392" s="36"/>
      <c r="I392" s="35"/>
      <c r="J392" s="35"/>
      <c r="K392" s="35"/>
      <c r="L392" s="35"/>
      <c r="M392" s="35" t="s">
        <v>118</v>
      </c>
      <c r="N392" s="35" t="s">
        <v>329</v>
      </c>
      <c r="O392" s="35" t="s">
        <v>326</v>
      </c>
      <c r="P392" s="35" t="s">
        <v>325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5">
        <v>0</v>
      </c>
      <c r="X392" s="25">
        <v>0</v>
      </c>
      <c r="Y392" s="25">
        <v>11374.2</v>
      </c>
      <c r="Z392" s="25">
        <v>625.79999999999995</v>
      </c>
      <c r="AA392" s="25">
        <v>0</v>
      </c>
      <c r="AB392" s="25">
        <v>0</v>
      </c>
    </row>
    <row r="393" spans="1:28" s="62" customFormat="1" ht="106.5" customHeight="1" x14ac:dyDescent="0.2">
      <c r="A393" s="29" t="s">
        <v>881</v>
      </c>
      <c r="B393" s="45" t="s">
        <v>76</v>
      </c>
      <c r="C393" s="34">
        <v>2024</v>
      </c>
      <c r="D393" s="45">
        <v>2024</v>
      </c>
      <c r="E393" s="36"/>
      <c r="F393" s="36"/>
      <c r="G393" s="36"/>
      <c r="H393" s="36"/>
      <c r="I393" s="35"/>
      <c r="J393" s="35"/>
      <c r="K393" s="35"/>
      <c r="L393" s="35"/>
      <c r="M393" s="35" t="s">
        <v>118</v>
      </c>
      <c r="N393" s="35" t="s">
        <v>329</v>
      </c>
      <c r="O393" s="35" t="s">
        <v>326</v>
      </c>
      <c r="P393" s="35" t="s">
        <v>325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0</v>
      </c>
      <c r="X393" s="25">
        <v>0</v>
      </c>
      <c r="Y393" s="25">
        <v>11374.2</v>
      </c>
      <c r="Z393" s="25">
        <v>625.79999999999995</v>
      </c>
      <c r="AA393" s="25">
        <v>0</v>
      </c>
      <c r="AB393" s="25">
        <v>0</v>
      </c>
    </row>
    <row r="394" spans="1:28" s="62" customFormat="1" ht="106.5" customHeight="1" x14ac:dyDescent="0.2">
      <c r="A394" s="29" t="s">
        <v>882</v>
      </c>
      <c r="B394" s="45" t="s">
        <v>76</v>
      </c>
      <c r="C394" s="34">
        <v>2024</v>
      </c>
      <c r="D394" s="45">
        <v>2024</v>
      </c>
      <c r="E394" s="36"/>
      <c r="F394" s="36"/>
      <c r="G394" s="36"/>
      <c r="H394" s="36"/>
      <c r="I394" s="35"/>
      <c r="J394" s="35"/>
      <c r="K394" s="35"/>
      <c r="L394" s="35"/>
      <c r="M394" s="35" t="s">
        <v>118</v>
      </c>
      <c r="N394" s="35" t="s">
        <v>329</v>
      </c>
      <c r="O394" s="35" t="s">
        <v>326</v>
      </c>
      <c r="P394" s="35" t="s">
        <v>325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5">
        <v>11374.2</v>
      </c>
      <c r="Z394" s="25">
        <v>625.79999999999995</v>
      </c>
      <c r="AA394" s="25">
        <v>0</v>
      </c>
      <c r="AB394" s="25">
        <v>0</v>
      </c>
    </row>
    <row r="395" spans="1:28" s="62" customFormat="1" ht="106.5" customHeight="1" x14ac:dyDescent="0.2">
      <c r="A395" s="29" t="s">
        <v>883</v>
      </c>
      <c r="B395" s="45" t="s">
        <v>76</v>
      </c>
      <c r="C395" s="34">
        <v>2024</v>
      </c>
      <c r="D395" s="45">
        <v>2024</v>
      </c>
      <c r="E395" s="36"/>
      <c r="F395" s="36"/>
      <c r="G395" s="36"/>
      <c r="H395" s="36"/>
      <c r="I395" s="35"/>
      <c r="J395" s="35"/>
      <c r="K395" s="35"/>
      <c r="L395" s="35"/>
      <c r="M395" s="35" t="s">
        <v>118</v>
      </c>
      <c r="N395" s="35" t="s">
        <v>329</v>
      </c>
      <c r="O395" s="35" t="s">
        <v>326</v>
      </c>
      <c r="P395" s="35" t="s">
        <v>325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5">
        <v>0</v>
      </c>
      <c r="X395" s="25">
        <v>0</v>
      </c>
      <c r="Y395" s="25">
        <v>22748.5</v>
      </c>
      <c r="Z395" s="25">
        <v>9945.7999999999993</v>
      </c>
      <c r="AA395" s="25">
        <v>0</v>
      </c>
      <c r="AB395" s="25">
        <v>0</v>
      </c>
    </row>
    <row r="396" spans="1:28" s="62" customFormat="1" ht="106.5" customHeight="1" x14ac:dyDescent="0.2">
      <c r="A396" s="29" t="s">
        <v>884</v>
      </c>
      <c r="B396" s="45" t="s">
        <v>76</v>
      </c>
      <c r="C396" s="34">
        <v>2024</v>
      </c>
      <c r="D396" s="45">
        <v>2024</v>
      </c>
      <c r="E396" s="36"/>
      <c r="F396" s="36"/>
      <c r="G396" s="36"/>
      <c r="H396" s="36"/>
      <c r="I396" s="35"/>
      <c r="J396" s="35"/>
      <c r="K396" s="35"/>
      <c r="L396" s="35"/>
      <c r="M396" s="35" t="s">
        <v>118</v>
      </c>
      <c r="N396" s="35" t="s">
        <v>329</v>
      </c>
      <c r="O396" s="35" t="s">
        <v>326</v>
      </c>
      <c r="P396" s="35" t="s">
        <v>325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5">
        <v>0</v>
      </c>
      <c r="X396" s="25">
        <v>0</v>
      </c>
      <c r="Y396" s="25">
        <v>11374.2</v>
      </c>
      <c r="Z396" s="25">
        <v>625.79999999999995</v>
      </c>
      <c r="AA396" s="25">
        <v>0</v>
      </c>
      <c r="AB396" s="25">
        <v>0</v>
      </c>
    </row>
    <row r="397" spans="1:28" s="62" customFormat="1" ht="106.5" customHeight="1" x14ac:dyDescent="0.2">
      <c r="A397" s="29" t="s">
        <v>885</v>
      </c>
      <c r="B397" s="45" t="s">
        <v>76</v>
      </c>
      <c r="C397" s="34">
        <v>2024</v>
      </c>
      <c r="D397" s="45">
        <v>2024</v>
      </c>
      <c r="E397" s="36"/>
      <c r="F397" s="36"/>
      <c r="G397" s="36"/>
      <c r="H397" s="36"/>
      <c r="I397" s="35"/>
      <c r="J397" s="35"/>
      <c r="K397" s="35"/>
      <c r="L397" s="35"/>
      <c r="M397" s="35" t="s">
        <v>118</v>
      </c>
      <c r="N397" s="35" t="s">
        <v>329</v>
      </c>
      <c r="O397" s="35" t="s">
        <v>326</v>
      </c>
      <c r="P397" s="35" t="s">
        <v>325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5">
        <v>0</v>
      </c>
      <c r="X397" s="25">
        <v>0</v>
      </c>
      <c r="Y397" s="25">
        <v>11374.2</v>
      </c>
      <c r="Z397" s="25">
        <v>625.79999999999995</v>
      </c>
      <c r="AA397" s="25">
        <v>0</v>
      </c>
      <c r="AB397" s="25">
        <v>0</v>
      </c>
    </row>
    <row r="398" spans="1:28" s="62" customFormat="1" ht="106.5" customHeight="1" x14ac:dyDescent="0.2">
      <c r="A398" s="29" t="s">
        <v>886</v>
      </c>
      <c r="B398" s="45" t="s">
        <v>76</v>
      </c>
      <c r="C398" s="34">
        <v>2024</v>
      </c>
      <c r="D398" s="45">
        <v>2024</v>
      </c>
      <c r="E398" s="36"/>
      <c r="F398" s="36"/>
      <c r="G398" s="36"/>
      <c r="H398" s="36"/>
      <c r="I398" s="35"/>
      <c r="J398" s="35"/>
      <c r="K398" s="35"/>
      <c r="L398" s="35"/>
      <c r="M398" s="35" t="s">
        <v>118</v>
      </c>
      <c r="N398" s="35" t="s">
        <v>329</v>
      </c>
      <c r="O398" s="35" t="s">
        <v>326</v>
      </c>
      <c r="P398" s="35" t="s">
        <v>325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5">
        <v>0</v>
      </c>
      <c r="X398" s="25">
        <v>0</v>
      </c>
      <c r="Y398" s="25">
        <v>11374.2</v>
      </c>
      <c r="Z398" s="25">
        <v>625.79999999999995</v>
      </c>
      <c r="AA398" s="25">
        <v>0</v>
      </c>
      <c r="AB398" s="25">
        <v>0</v>
      </c>
    </row>
    <row r="399" spans="1:28" s="62" customFormat="1" ht="106.5" customHeight="1" x14ac:dyDescent="0.2">
      <c r="A399" s="29" t="s">
        <v>887</v>
      </c>
      <c r="B399" s="45" t="s">
        <v>76</v>
      </c>
      <c r="C399" s="34">
        <v>2024</v>
      </c>
      <c r="D399" s="45">
        <v>2024</v>
      </c>
      <c r="E399" s="36"/>
      <c r="F399" s="36"/>
      <c r="G399" s="36"/>
      <c r="H399" s="36"/>
      <c r="I399" s="35"/>
      <c r="J399" s="35"/>
      <c r="K399" s="35"/>
      <c r="L399" s="35"/>
      <c r="M399" s="35" t="s">
        <v>118</v>
      </c>
      <c r="N399" s="35" t="s">
        <v>329</v>
      </c>
      <c r="O399" s="35" t="s">
        <v>326</v>
      </c>
      <c r="P399" s="35" t="s">
        <v>325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5">
        <v>0</v>
      </c>
      <c r="X399" s="25">
        <v>0</v>
      </c>
      <c r="Y399" s="25">
        <v>11374.2</v>
      </c>
      <c r="Z399" s="25">
        <v>625.79999999999995</v>
      </c>
      <c r="AA399" s="25">
        <v>0</v>
      </c>
      <c r="AB399" s="25">
        <v>0</v>
      </c>
    </row>
    <row r="400" spans="1:28" s="62" customFormat="1" ht="106.5" customHeight="1" x14ac:dyDescent="0.2">
      <c r="A400" s="29" t="s">
        <v>888</v>
      </c>
      <c r="B400" s="45" t="s">
        <v>76</v>
      </c>
      <c r="C400" s="34">
        <v>2024</v>
      </c>
      <c r="D400" s="45">
        <v>2024</v>
      </c>
      <c r="E400" s="36"/>
      <c r="F400" s="36"/>
      <c r="G400" s="36"/>
      <c r="H400" s="36"/>
      <c r="I400" s="35"/>
      <c r="J400" s="35"/>
      <c r="K400" s="35"/>
      <c r="L400" s="35"/>
      <c r="M400" s="35" t="s">
        <v>118</v>
      </c>
      <c r="N400" s="35" t="s">
        <v>329</v>
      </c>
      <c r="O400" s="35" t="s">
        <v>326</v>
      </c>
      <c r="P400" s="35" t="s">
        <v>325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5">
        <v>0</v>
      </c>
      <c r="X400" s="25">
        <v>0</v>
      </c>
      <c r="Y400" s="25">
        <v>11374.2</v>
      </c>
      <c r="Z400" s="25">
        <v>625.79999999999995</v>
      </c>
      <c r="AA400" s="25">
        <v>0</v>
      </c>
      <c r="AB400" s="25">
        <v>0</v>
      </c>
    </row>
    <row r="401" spans="1:28" s="62" customFormat="1" ht="106.5" customHeight="1" x14ac:dyDescent="0.2">
      <c r="A401" s="29" t="s">
        <v>889</v>
      </c>
      <c r="B401" s="45" t="s">
        <v>76</v>
      </c>
      <c r="C401" s="34">
        <v>2024</v>
      </c>
      <c r="D401" s="45">
        <v>2024</v>
      </c>
      <c r="E401" s="36"/>
      <c r="F401" s="36"/>
      <c r="G401" s="36"/>
      <c r="H401" s="36"/>
      <c r="I401" s="35"/>
      <c r="J401" s="35"/>
      <c r="K401" s="35"/>
      <c r="L401" s="35"/>
      <c r="M401" s="35" t="s">
        <v>118</v>
      </c>
      <c r="N401" s="35" t="s">
        <v>329</v>
      </c>
      <c r="O401" s="35" t="s">
        <v>326</v>
      </c>
      <c r="P401" s="35" t="s">
        <v>325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5">
        <v>0</v>
      </c>
      <c r="W401" s="25">
        <v>0</v>
      </c>
      <c r="X401" s="25">
        <v>0</v>
      </c>
      <c r="Y401" s="25">
        <v>11374.2</v>
      </c>
      <c r="Z401" s="25">
        <v>625.79999999999995</v>
      </c>
      <c r="AA401" s="25">
        <v>0</v>
      </c>
      <c r="AB401" s="25">
        <v>0</v>
      </c>
    </row>
    <row r="402" spans="1:28" s="62" customFormat="1" ht="106.5" customHeight="1" x14ac:dyDescent="0.2">
      <c r="A402" s="29" t="s">
        <v>890</v>
      </c>
      <c r="B402" s="45" t="s">
        <v>76</v>
      </c>
      <c r="C402" s="34">
        <v>2024</v>
      </c>
      <c r="D402" s="45">
        <v>2024</v>
      </c>
      <c r="E402" s="36"/>
      <c r="F402" s="36"/>
      <c r="G402" s="36"/>
      <c r="H402" s="36"/>
      <c r="I402" s="35"/>
      <c r="J402" s="35"/>
      <c r="K402" s="35"/>
      <c r="L402" s="35"/>
      <c r="M402" s="35" t="s">
        <v>118</v>
      </c>
      <c r="N402" s="35" t="s">
        <v>329</v>
      </c>
      <c r="O402" s="35" t="s">
        <v>326</v>
      </c>
      <c r="P402" s="35" t="s">
        <v>325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5">
        <v>0</v>
      </c>
      <c r="X402" s="25">
        <v>0</v>
      </c>
      <c r="Y402" s="25">
        <v>11374.2</v>
      </c>
      <c r="Z402" s="25">
        <v>625.79999999999995</v>
      </c>
      <c r="AA402" s="25">
        <v>0</v>
      </c>
      <c r="AB402" s="25">
        <v>0</v>
      </c>
    </row>
    <row r="403" spans="1:28" s="62" customFormat="1" ht="106.5" customHeight="1" x14ac:dyDescent="0.2">
      <c r="A403" s="29" t="s">
        <v>891</v>
      </c>
      <c r="B403" s="45" t="s">
        <v>76</v>
      </c>
      <c r="C403" s="34">
        <v>2024</v>
      </c>
      <c r="D403" s="45">
        <v>2024</v>
      </c>
      <c r="E403" s="36"/>
      <c r="F403" s="36"/>
      <c r="G403" s="36"/>
      <c r="H403" s="36"/>
      <c r="I403" s="35"/>
      <c r="J403" s="35"/>
      <c r="K403" s="35"/>
      <c r="L403" s="35"/>
      <c r="M403" s="35" t="s">
        <v>118</v>
      </c>
      <c r="N403" s="35" t="s">
        <v>329</v>
      </c>
      <c r="O403" s="35" t="s">
        <v>326</v>
      </c>
      <c r="P403" s="35" t="s">
        <v>325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5">
        <v>0</v>
      </c>
      <c r="X403" s="25">
        <v>0</v>
      </c>
      <c r="Y403" s="25">
        <v>11374.2</v>
      </c>
      <c r="Z403" s="25">
        <v>625.79999999999995</v>
      </c>
      <c r="AA403" s="25">
        <v>0</v>
      </c>
      <c r="AB403" s="25">
        <v>0</v>
      </c>
    </row>
    <row r="404" spans="1:28" s="62" customFormat="1" ht="106.5" customHeight="1" x14ac:dyDescent="0.2">
      <c r="A404" s="29" t="s">
        <v>892</v>
      </c>
      <c r="B404" s="45" t="s">
        <v>76</v>
      </c>
      <c r="C404" s="34">
        <v>2024</v>
      </c>
      <c r="D404" s="45">
        <v>2024</v>
      </c>
      <c r="E404" s="36"/>
      <c r="F404" s="36"/>
      <c r="G404" s="36"/>
      <c r="H404" s="36"/>
      <c r="I404" s="35"/>
      <c r="J404" s="35"/>
      <c r="K404" s="35"/>
      <c r="L404" s="35"/>
      <c r="M404" s="35" t="s">
        <v>118</v>
      </c>
      <c r="N404" s="35" t="s">
        <v>327</v>
      </c>
      <c r="O404" s="35" t="s">
        <v>328</v>
      </c>
      <c r="P404" s="35" t="s">
        <v>444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5">
        <v>0</v>
      </c>
      <c r="X404" s="25">
        <v>0</v>
      </c>
      <c r="Y404" s="25">
        <v>93819.6</v>
      </c>
      <c r="Z404" s="25">
        <v>5161.6000000000004</v>
      </c>
      <c r="AA404" s="25">
        <v>0</v>
      </c>
      <c r="AB404" s="25">
        <v>0</v>
      </c>
    </row>
    <row r="405" spans="1:28" s="62" customFormat="1" ht="106.5" customHeight="1" x14ac:dyDescent="0.2">
      <c r="A405" s="29" t="s">
        <v>893</v>
      </c>
      <c r="B405" s="45" t="s">
        <v>76</v>
      </c>
      <c r="C405" s="34">
        <v>2024</v>
      </c>
      <c r="D405" s="45">
        <v>2024</v>
      </c>
      <c r="E405" s="36"/>
      <c r="F405" s="36"/>
      <c r="G405" s="36"/>
      <c r="H405" s="36"/>
      <c r="I405" s="35"/>
      <c r="J405" s="35"/>
      <c r="K405" s="35"/>
      <c r="L405" s="35"/>
      <c r="M405" s="35" t="s">
        <v>118</v>
      </c>
      <c r="N405" s="35" t="s">
        <v>327</v>
      </c>
      <c r="O405" s="35" t="s">
        <v>328</v>
      </c>
      <c r="P405" s="35" t="s">
        <v>444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5">
        <v>0</v>
      </c>
      <c r="W405" s="25">
        <v>0</v>
      </c>
      <c r="X405" s="25">
        <v>0</v>
      </c>
      <c r="Y405" s="25">
        <v>135780.6</v>
      </c>
      <c r="Z405" s="25">
        <v>7470</v>
      </c>
      <c r="AA405" s="25">
        <v>0</v>
      </c>
      <c r="AB405" s="25">
        <v>0</v>
      </c>
    </row>
    <row r="406" spans="1:28" s="62" customFormat="1" ht="100.5" customHeight="1" x14ac:dyDescent="0.2">
      <c r="A406" s="29" t="s">
        <v>894</v>
      </c>
      <c r="B406" s="45" t="s">
        <v>76</v>
      </c>
      <c r="C406" s="34">
        <v>2024</v>
      </c>
      <c r="D406" s="45">
        <v>2024</v>
      </c>
      <c r="E406" s="36"/>
      <c r="F406" s="36"/>
      <c r="G406" s="36"/>
      <c r="H406" s="36"/>
      <c r="I406" s="35"/>
      <c r="J406" s="35"/>
      <c r="K406" s="35"/>
      <c r="L406" s="35"/>
      <c r="M406" s="35" t="s">
        <v>118</v>
      </c>
      <c r="N406" s="35" t="s">
        <v>327</v>
      </c>
      <c r="O406" s="35" t="s">
        <v>328</v>
      </c>
      <c r="P406" s="35" t="s">
        <v>444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5">
        <v>0</v>
      </c>
      <c r="X406" s="25">
        <v>0</v>
      </c>
      <c r="Y406" s="25">
        <v>280896.2</v>
      </c>
      <c r="Z406" s="25">
        <v>15453.7</v>
      </c>
      <c r="AA406" s="25">
        <v>0</v>
      </c>
      <c r="AB406" s="25">
        <v>0</v>
      </c>
    </row>
    <row r="407" spans="1:28" s="62" customFormat="1" ht="142.5" customHeight="1" x14ac:dyDescent="0.2">
      <c r="A407" s="24" t="s">
        <v>439</v>
      </c>
      <c r="B407" s="45" t="s">
        <v>176</v>
      </c>
      <c r="C407" s="34">
        <v>2023</v>
      </c>
      <c r="D407" s="45">
        <v>2023</v>
      </c>
      <c r="E407" s="36" t="s">
        <v>77</v>
      </c>
      <c r="F407" s="36" t="s">
        <v>78</v>
      </c>
      <c r="G407" s="36" t="s">
        <v>79</v>
      </c>
      <c r="H407" s="36" t="s">
        <v>428</v>
      </c>
      <c r="I407" s="36" t="s">
        <v>77</v>
      </c>
      <c r="J407" s="36" t="s">
        <v>78</v>
      </c>
      <c r="K407" s="36" t="s">
        <v>79</v>
      </c>
      <c r="L407" s="36" t="s">
        <v>313</v>
      </c>
      <c r="M407" s="36" t="s">
        <v>80</v>
      </c>
      <c r="N407" s="36" t="s">
        <v>78</v>
      </c>
      <c r="O407" s="36" t="s">
        <v>81</v>
      </c>
      <c r="P407" s="36" t="s">
        <v>314</v>
      </c>
      <c r="Q407" s="25">
        <v>1583337.35</v>
      </c>
      <c r="R407" s="25">
        <v>87108.12</v>
      </c>
      <c r="S407" s="25">
        <v>0</v>
      </c>
      <c r="T407" s="25">
        <v>0</v>
      </c>
      <c r="U407" s="25">
        <v>1823869.4</v>
      </c>
      <c r="V407" s="25">
        <v>100341.1</v>
      </c>
      <c r="W407" s="25">
        <v>0</v>
      </c>
      <c r="X407" s="25">
        <v>0</v>
      </c>
      <c r="Y407" s="25">
        <v>1285143.6000000001</v>
      </c>
      <c r="Z407" s="25">
        <v>70702.8</v>
      </c>
      <c r="AA407" s="25">
        <v>0</v>
      </c>
      <c r="AB407" s="25">
        <v>0</v>
      </c>
    </row>
    <row r="408" spans="1:28" s="62" customFormat="1" ht="172.5" customHeight="1" x14ac:dyDescent="0.2">
      <c r="A408" s="24" t="s">
        <v>82</v>
      </c>
      <c r="B408" s="45" t="s">
        <v>176</v>
      </c>
      <c r="C408" s="34">
        <v>2023</v>
      </c>
      <c r="D408" s="45">
        <v>2023</v>
      </c>
      <c r="E408" s="36" t="s">
        <v>83</v>
      </c>
      <c r="F408" s="36" t="s">
        <v>84</v>
      </c>
      <c r="G408" s="36" t="s">
        <v>85</v>
      </c>
      <c r="H408" s="36" t="s">
        <v>315</v>
      </c>
      <c r="I408" s="36" t="s">
        <v>83</v>
      </c>
      <c r="J408" s="36" t="s">
        <v>84</v>
      </c>
      <c r="K408" s="36" t="s">
        <v>85</v>
      </c>
      <c r="L408" s="36" t="s">
        <v>316</v>
      </c>
      <c r="M408" s="36" t="s">
        <v>83</v>
      </c>
      <c r="N408" s="36" t="s">
        <v>86</v>
      </c>
      <c r="O408" s="36" t="s">
        <v>85</v>
      </c>
      <c r="P408" s="36" t="s">
        <v>431</v>
      </c>
      <c r="Q408" s="25">
        <v>226157.81</v>
      </c>
      <c r="R408" s="25">
        <v>12442.19</v>
      </c>
      <c r="S408" s="25">
        <v>0</v>
      </c>
      <c r="T408" s="25">
        <v>0</v>
      </c>
      <c r="U408" s="25">
        <v>208669.9</v>
      </c>
      <c r="V408" s="25">
        <v>11480.1</v>
      </c>
      <c r="W408" s="25">
        <v>0</v>
      </c>
      <c r="X408" s="25">
        <v>0</v>
      </c>
      <c r="Y408" s="25">
        <v>21475.7</v>
      </c>
      <c r="Z408" s="25">
        <v>1181.5</v>
      </c>
      <c r="AA408" s="25">
        <v>0</v>
      </c>
      <c r="AB408" s="25">
        <v>0</v>
      </c>
    </row>
    <row r="409" spans="1:28" s="62" customFormat="1" ht="149.25" customHeight="1" x14ac:dyDescent="0.2">
      <c r="A409" s="24" t="s">
        <v>87</v>
      </c>
      <c r="B409" s="45" t="s">
        <v>176</v>
      </c>
      <c r="C409" s="45">
        <v>2021</v>
      </c>
      <c r="D409" s="45">
        <v>2025</v>
      </c>
      <c r="E409" s="36" t="s">
        <v>88</v>
      </c>
      <c r="F409" s="36" t="s">
        <v>89</v>
      </c>
      <c r="G409" s="36" t="s">
        <v>90</v>
      </c>
      <c r="H409" s="36" t="s">
        <v>429</v>
      </c>
      <c r="I409" s="36" t="s">
        <v>88</v>
      </c>
      <c r="J409" s="36" t="s">
        <v>89</v>
      </c>
      <c r="K409" s="36" t="s">
        <v>90</v>
      </c>
      <c r="L409" s="36" t="s">
        <v>430</v>
      </c>
      <c r="M409" s="36" t="s">
        <v>88</v>
      </c>
      <c r="N409" s="36" t="s">
        <v>89</v>
      </c>
      <c r="O409" s="36" t="s">
        <v>90</v>
      </c>
      <c r="P409" s="36" t="s">
        <v>317</v>
      </c>
      <c r="Q409" s="25">
        <v>451391.48</v>
      </c>
      <c r="R409" s="25">
        <v>24833.54</v>
      </c>
      <c r="S409" s="25">
        <v>0</v>
      </c>
      <c r="T409" s="25">
        <v>0</v>
      </c>
      <c r="U409" s="25">
        <v>185879</v>
      </c>
      <c r="V409" s="25">
        <v>10226.199999999999</v>
      </c>
      <c r="W409" s="25">
        <v>0</v>
      </c>
      <c r="X409" s="25">
        <v>0</v>
      </c>
      <c r="Y409" s="25">
        <v>308780.48</v>
      </c>
      <c r="Z409" s="25">
        <v>16987.7</v>
      </c>
      <c r="AA409" s="25">
        <v>0</v>
      </c>
      <c r="AB409" s="25">
        <v>0</v>
      </c>
    </row>
    <row r="410" spans="1:28" s="63" customFormat="1" ht="72" customHeight="1" x14ac:dyDescent="0.2">
      <c r="A410" s="27" t="s">
        <v>309</v>
      </c>
      <c r="B410" s="27" t="s">
        <v>256</v>
      </c>
      <c r="C410" s="27">
        <v>2022</v>
      </c>
      <c r="D410" s="27">
        <v>2024</v>
      </c>
      <c r="E410" s="37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28">
        <f t="shared" ref="Q410:AB410" si="29">Q6+Q28+Q86+Q114+Q120+Q124+Q130+Q131+Q141+Q142+Q147+Q150+Q158+Q164+Q168+Q172+Q174+Q178+Q185</f>
        <v>7214555.875</v>
      </c>
      <c r="R410" s="28">
        <f t="shared" si="29"/>
        <v>31855823.085100003</v>
      </c>
      <c r="S410" s="28">
        <f t="shared" si="29"/>
        <v>0</v>
      </c>
      <c r="T410" s="28">
        <f t="shared" si="29"/>
        <v>44345654.999999993</v>
      </c>
      <c r="U410" s="28">
        <f t="shared" si="29"/>
        <v>5565354.9000000004</v>
      </c>
      <c r="V410" s="28">
        <f t="shared" si="29"/>
        <v>29653934.700000007</v>
      </c>
      <c r="W410" s="28">
        <f t="shared" si="29"/>
        <v>0</v>
      </c>
      <c r="X410" s="28">
        <f t="shared" si="29"/>
        <v>46646819.999999993</v>
      </c>
      <c r="Y410" s="28">
        <f t="shared" si="29"/>
        <v>5922365.3999999994</v>
      </c>
      <c r="Z410" s="28">
        <f t="shared" si="29"/>
        <v>30962407.300000008</v>
      </c>
      <c r="AA410" s="28">
        <f t="shared" si="29"/>
        <v>0</v>
      </c>
      <c r="AB410" s="28">
        <f t="shared" si="29"/>
        <v>49417386.499999993</v>
      </c>
    </row>
  </sheetData>
  <autoFilter ref="A6:AB185"/>
  <mergeCells count="64">
    <mergeCell ref="M186:P186"/>
    <mergeCell ref="M299:P299"/>
    <mergeCell ref="M300:P300"/>
    <mergeCell ref="E186:H186"/>
    <mergeCell ref="I186:L186"/>
    <mergeCell ref="E298:H298"/>
    <mergeCell ref="I298:L298"/>
    <mergeCell ref="M298:P298"/>
    <mergeCell ref="I187:L187"/>
    <mergeCell ref="I299:L299"/>
    <mergeCell ref="E299:H299"/>
    <mergeCell ref="E300:H300"/>
    <mergeCell ref="M187:P187"/>
    <mergeCell ref="I300:L300"/>
    <mergeCell ref="M173:P173"/>
    <mergeCell ref="M156:P156"/>
    <mergeCell ref="I130:L130"/>
    <mergeCell ref="E143:H143"/>
    <mergeCell ref="E173:H173"/>
    <mergeCell ref="I156:L156"/>
    <mergeCell ref="I173:L173"/>
    <mergeCell ref="I157:L157"/>
    <mergeCell ref="M157:P157"/>
    <mergeCell ref="I171:L171"/>
    <mergeCell ref="I176:L176"/>
    <mergeCell ref="I177:L177"/>
    <mergeCell ref="E177:H177"/>
    <mergeCell ref="I175:L175"/>
    <mergeCell ref="M175:P175"/>
    <mergeCell ref="M177:P177"/>
    <mergeCell ref="E176:H176"/>
    <mergeCell ref="M176:P176"/>
    <mergeCell ref="E175:H175"/>
    <mergeCell ref="AB4:AB5"/>
    <mergeCell ref="E27:G27"/>
    <mergeCell ref="E130:H130"/>
    <mergeCell ref="M130:P130"/>
    <mergeCell ref="I74:L74"/>
    <mergeCell ref="M74:P74"/>
    <mergeCell ref="V4:V5"/>
    <mergeCell ref="U3:X3"/>
    <mergeCell ref="C4:C5"/>
    <mergeCell ref="D4:D5"/>
    <mergeCell ref="C3:D3"/>
    <mergeCell ref="M4:P4"/>
    <mergeCell ref="U4:U5"/>
    <mergeCell ref="Q4:Q5"/>
    <mergeCell ref="R4:R5"/>
    <mergeCell ref="A2:AB2"/>
    <mergeCell ref="Y1:AB1"/>
    <mergeCell ref="W4:W5"/>
    <mergeCell ref="I4:L4"/>
    <mergeCell ref="X4:X5"/>
    <mergeCell ref="E3:P3"/>
    <mergeCell ref="T4:T5"/>
    <mergeCell ref="A3:A5"/>
    <mergeCell ref="Z4:Z5"/>
    <mergeCell ref="Y3:AB3"/>
    <mergeCell ref="Y4:Y5"/>
    <mergeCell ref="Q3:T3"/>
    <mergeCell ref="E4:H4"/>
    <mergeCell ref="B3:B5"/>
    <mergeCell ref="S4:S5"/>
    <mergeCell ref="AA4:AA5"/>
  </mergeCells>
  <phoneticPr fontId="4" type="noConversion"/>
  <pageMargins left="0.19685039370078741" right="0.19685039370078741" top="0.19685039370078741" bottom="0.19685039370078741" header="0.31496062992125984" footer="0.31496062992125984"/>
  <pageSetup paperSize="8" scale="29" fitToHeight="0" orientation="landscape" r:id="rId1"/>
  <rowBreaks count="13" manualBreakCount="13">
    <brk id="19" max="27" man="1"/>
    <brk id="37" max="27" man="1"/>
    <brk id="52" max="27" man="1"/>
    <brk id="74" max="27" man="1"/>
    <brk id="94" max="27" man="1"/>
    <brk id="120" max="27" man="1"/>
    <brk id="152" max="27" man="1"/>
    <brk id="169" max="27" man="1"/>
    <brk id="191" max="27" man="1"/>
    <brk id="233" max="27" man="1"/>
    <brk id="275" max="27" man="1"/>
    <brk id="306" max="27" man="1"/>
    <brk id="323" max="27" man="1"/>
  </rowBreaks>
  <ignoredErrors>
    <ignoredError sqref="U6:V6 Z6 R25 S86 U109:Z109 R150 R180 R154 U86 T93 W86:AA86 V178 Z178 R102 R93 R99 V154:Z154" formula="1"/>
    <ignoredError sqref="Q168:AB168 R78 Q298:AB2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4"/>
  <sheetViews>
    <sheetView zoomScale="80" zoomScaleNormal="80" workbookViewId="0">
      <selection activeCell="F7" sqref="F7"/>
    </sheetView>
  </sheetViews>
  <sheetFormatPr defaultColWidth="20.140625" defaultRowHeight="30.75" customHeight="1" x14ac:dyDescent="0.2"/>
  <cols>
    <col min="1" max="1" width="60.7109375" style="12" customWidth="1"/>
    <col min="2" max="16384" width="20.140625" style="12"/>
  </cols>
  <sheetData>
    <row r="2" spans="1:13" ht="30.75" customHeight="1" x14ac:dyDescent="0.2">
      <c r="A2" s="7" t="s">
        <v>92</v>
      </c>
      <c r="B2" s="3">
        <f>B3+B222+B223+B224</f>
        <v>2811223.3000000007</v>
      </c>
      <c r="C2" s="3">
        <f>C3+C222+C223+C224</f>
        <v>393969.3</v>
      </c>
      <c r="D2" s="3">
        <f t="shared" ref="D2:M2" si="0">D3+D222+D223+D224</f>
        <v>0</v>
      </c>
      <c r="E2" s="3">
        <f t="shared" si="0"/>
        <v>0</v>
      </c>
      <c r="F2" s="3">
        <f t="shared" si="0"/>
        <v>2685851.2</v>
      </c>
      <c r="G2" s="3">
        <f t="shared" si="0"/>
        <v>212291.70000000004</v>
      </c>
      <c r="H2" s="3">
        <f t="shared" si="0"/>
        <v>0</v>
      </c>
      <c r="I2" s="3">
        <f t="shared" si="0"/>
        <v>0</v>
      </c>
      <c r="J2" s="3">
        <f t="shared" si="0"/>
        <v>2685851.2</v>
      </c>
      <c r="K2" s="3">
        <f t="shared" si="0"/>
        <v>409979.6</v>
      </c>
      <c r="L2" s="3">
        <f t="shared" si="0"/>
        <v>0</v>
      </c>
      <c r="M2" s="3">
        <f t="shared" si="0"/>
        <v>0</v>
      </c>
    </row>
    <row r="3" spans="1:13" ht="30.75" customHeight="1" x14ac:dyDescent="0.2">
      <c r="A3" s="5" t="s">
        <v>93</v>
      </c>
      <c r="B3" s="11">
        <f>B113</f>
        <v>550336.66000000038</v>
      </c>
      <c r="C3" s="11">
        <v>269585.45</v>
      </c>
      <c r="D3" s="11">
        <f t="shared" ref="D3:M3" si="1">D113</f>
        <v>0</v>
      </c>
      <c r="E3" s="11">
        <f t="shared" si="1"/>
        <v>0</v>
      </c>
      <c r="F3" s="11">
        <f t="shared" si="1"/>
        <v>467432.90000000026</v>
      </c>
      <c r="G3" s="11">
        <f>G4+G113</f>
        <v>90244.300000000017</v>
      </c>
      <c r="H3" s="11">
        <f t="shared" si="1"/>
        <v>0</v>
      </c>
      <c r="I3" s="11">
        <f t="shared" si="1"/>
        <v>0</v>
      </c>
      <c r="J3" s="11">
        <f t="shared" si="1"/>
        <v>1070451.3999999999</v>
      </c>
      <c r="K3" s="11">
        <f>K4+K113</f>
        <v>321107.59999999998</v>
      </c>
      <c r="L3" s="11">
        <f t="shared" si="1"/>
        <v>0</v>
      </c>
      <c r="M3" s="11">
        <f t="shared" si="1"/>
        <v>0</v>
      </c>
    </row>
    <row r="4" spans="1:13" ht="30.75" customHeight="1" x14ac:dyDescent="0.2">
      <c r="A4" s="6" t="s">
        <v>437</v>
      </c>
      <c r="B4" s="2">
        <v>0</v>
      </c>
      <c r="C4" s="2">
        <f>C5+C6+C7+C8+C9+C10+C11+C12+C13+C14+C15+C16+C17+C18+C19+C20+C22+C23+C24+C25+C27+C28+C26+C29+C30+C31+C32+C33+C34+C35+C36+C37+C38+C39+C40+C41+C42+C43+C44+C45+C46+C47+C48+C49+C50+C51+C52+C53+C54+C55+C56+C57+C58+C59+C60+C61+C21</f>
        <v>152859.9</v>
      </c>
      <c r="D4" s="2">
        <v>0</v>
      </c>
      <c r="E4" s="2">
        <v>0</v>
      </c>
      <c r="F4" s="2">
        <v>0</v>
      </c>
      <c r="G4" s="2">
        <f>G62+G63+G64+G65+G66+G67+G68+G69+G70+G71+G72+G73+G74+G75+G76+G77+G78+G79+G80+G81+G82+G83+G84+G85+G86+G87+G88+G89+G90+G91+G92</f>
        <v>50288.900000000023</v>
      </c>
      <c r="H4" s="2">
        <v>0</v>
      </c>
      <c r="I4" s="2">
        <v>0</v>
      </c>
      <c r="J4" s="2">
        <v>0</v>
      </c>
      <c r="K4" s="2">
        <f>K93+K94+K95+K96+K97+K98+K99+K100+K101+K102+K103+K104+K105+K106+K107+K108+K109+K110+K111+K112</f>
        <v>34037.5</v>
      </c>
      <c r="L4" s="2">
        <v>0</v>
      </c>
      <c r="M4" s="2">
        <v>0</v>
      </c>
    </row>
    <row r="5" spans="1:13" ht="30.75" customHeight="1" x14ac:dyDescent="0.2">
      <c r="A5" s="5" t="s">
        <v>472</v>
      </c>
      <c r="B5" s="11">
        <v>0</v>
      </c>
      <c r="C5" s="11">
        <v>1569.7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30.75" customHeight="1" x14ac:dyDescent="0.2">
      <c r="A6" s="5" t="s">
        <v>473</v>
      </c>
      <c r="B6" s="11">
        <v>0</v>
      </c>
      <c r="C6" s="11">
        <v>613.9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30.75" customHeight="1" x14ac:dyDescent="0.2">
      <c r="A7" s="5" t="s">
        <v>474</v>
      </c>
      <c r="B7" s="11">
        <v>0</v>
      </c>
      <c r="C7" s="11">
        <v>750.9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30.75" customHeight="1" x14ac:dyDescent="0.2">
      <c r="A8" s="5" t="s">
        <v>475</v>
      </c>
      <c r="B8" s="11">
        <v>0</v>
      </c>
      <c r="C8" s="11">
        <v>551.70000000000005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30.75" customHeight="1" x14ac:dyDescent="0.2">
      <c r="A9" s="5" t="s">
        <v>476</v>
      </c>
      <c r="B9" s="11">
        <v>0</v>
      </c>
      <c r="C9" s="11">
        <v>590.5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30.75" customHeight="1" x14ac:dyDescent="0.2">
      <c r="A10" s="5" t="s">
        <v>477</v>
      </c>
      <c r="B10" s="11">
        <v>0</v>
      </c>
      <c r="C10" s="11">
        <v>1569.7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30.75" customHeight="1" x14ac:dyDescent="0.2">
      <c r="A11" s="5" t="s">
        <v>478</v>
      </c>
      <c r="B11" s="11">
        <v>0</v>
      </c>
      <c r="C11" s="11">
        <v>1569.7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30.75" customHeight="1" x14ac:dyDescent="0.2">
      <c r="A12" s="5" t="s">
        <v>479</v>
      </c>
      <c r="B12" s="11">
        <v>0</v>
      </c>
      <c r="C12" s="11">
        <v>1898.2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30.75" customHeight="1" x14ac:dyDescent="0.2">
      <c r="A13" s="5" t="s">
        <v>480</v>
      </c>
      <c r="B13" s="11">
        <v>0</v>
      </c>
      <c r="C13" s="11">
        <v>1374.5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30.75" customHeight="1" x14ac:dyDescent="0.2">
      <c r="A14" s="5" t="s">
        <v>481</v>
      </c>
      <c r="B14" s="11">
        <v>0</v>
      </c>
      <c r="C14" s="11">
        <v>606.79999999999995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30.75" customHeight="1" x14ac:dyDescent="0.2">
      <c r="A15" s="5" t="s">
        <v>482</v>
      </c>
      <c r="B15" s="11">
        <v>0</v>
      </c>
      <c r="C15" s="11">
        <v>1398.6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30.75" customHeight="1" x14ac:dyDescent="0.2">
      <c r="A16" s="5" t="s">
        <v>483</v>
      </c>
      <c r="B16" s="11">
        <v>0</v>
      </c>
      <c r="C16" s="11">
        <v>605.6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30.75" customHeight="1" x14ac:dyDescent="0.2">
      <c r="A17" s="5" t="s">
        <v>484</v>
      </c>
      <c r="B17" s="11">
        <v>0</v>
      </c>
      <c r="C17" s="11">
        <v>1420.6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30.75" customHeight="1" x14ac:dyDescent="0.2">
      <c r="A18" s="5" t="s">
        <v>485</v>
      </c>
      <c r="B18" s="11">
        <v>0</v>
      </c>
      <c r="C18" s="11">
        <v>733.8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30.75" customHeight="1" x14ac:dyDescent="0.2">
      <c r="A19" s="5" t="s">
        <v>486</v>
      </c>
      <c r="B19" s="11">
        <v>0</v>
      </c>
      <c r="C19" s="11">
        <v>1384.1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</row>
    <row r="20" spans="1:13" ht="30.75" customHeight="1" x14ac:dyDescent="0.2">
      <c r="A20" s="5" t="s">
        <v>487</v>
      </c>
      <c r="B20" s="11">
        <v>0</v>
      </c>
      <c r="C20" s="11">
        <v>1569.7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ht="30.75" customHeight="1" x14ac:dyDescent="0.2">
      <c r="A21" s="5" t="s">
        <v>488</v>
      </c>
      <c r="B21" s="11">
        <v>0</v>
      </c>
      <c r="C21" s="11">
        <v>1003.5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ht="30.75" customHeight="1" x14ac:dyDescent="0.2">
      <c r="A22" s="5" t="s">
        <v>489</v>
      </c>
      <c r="B22" s="11">
        <v>0</v>
      </c>
      <c r="C22" s="11">
        <v>1724.9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13" ht="30.75" customHeight="1" x14ac:dyDescent="0.2">
      <c r="A23" s="5" t="s">
        <v>490</v>
      </c>
      <c r="B23" s="11">
        <v>0</v>
      </c>
      <c r="C23" s="11">
        <v>591.6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ht="30.75" customHeight="1" x14ac:dyDescent="0.2">
      <c r="A24" s="5" t="s">
        <v>491</v>
      </c>
      <c r="B24" s="11">
        <v>0</v>
      </c>
      <c r="C24" s="11">
        <v>1406.1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ht="30.75" customHeight="1" x14ac:dyDescent="0.2">
      <c r="A25" s="5" t="s">
        <v>492</v>
      </c>
      <c r="B25" s="11">
        <v>0</v>
      </c>
      <c r="C25" s="11">
        <v>1724.9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ht="30.75" customHeight="1" x14ac:dyDescent="0.2">
      <c r="A26" s="5" t="s">
        <v>493</v>
      </c>
      <c r="B26" s="11">
        <v>0</v>
      </c>
      <c r="C26" s="11">
        <v>1569.7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13" ht="30.75" customHeight="1" x14ac:dyDescent="0.2">
      <c r="A27" s="5" t="s">
        <v>494</v>
      </c>
      <c r="B27" s="11">
        <v>0</v>
      </c>
      <c r="C27" s="11">
        <v>593.20000000000005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ht="30.75" customHeight="1" x14ac:dyDescent="0.2">
      <c r="A28" s="5" t="s">
        <v>495</v>
      </c>
      <c r="B28" s="11">
        <v>0</v>
      </c>
      <c r="C28" s="11">
        <v>618.79999999999995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ht="30.75" customHeight="1" x14ac:dyDescent="0.2">
      <c r="A29" s="5" t="s">
        <v>496</v>
      </c>
      <c r="B29" s="11">
        <v>0</v>
      </c>
      <c r="C29" s="11">
        <v>1569.7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</row>
    <row r="30" spans="1:13" ht="30.75" customHeight="1" x14ac:dyDescent="0.2">
      <c r="A30" s="5" t="s">
        <v>497</v>
      </c>
      <c r="B30" s="11">
        <v>0</v>
      </c>
      <c r="C30" s="11">
        <v>601.9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</row>
    <row r="31" spans="1:13" ht="30.75" customHeight="1" x14ac:dyDescent="0.2">
      <c r="A31" s="5" t="s">
        <v>498</v>
      </c>
      <c r="B31" s="11">
        <v>0</v>
      </c>
      <c r="C31" s="11">
        <v>1569.7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</row>
    <row r="32" spans="1:13" ht="30.75" customHeight="1" x14ac:dyDescent="0.2">
      <c r="A32" s="5" t="s">
        <v>499</v>
      </c>
      <c r="B32" s="11">
        <v>0</v>
      </c>
      <c r="C32" s="11">
        <v>571.4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</row>
    <row r="33" spans="1:13" ht="30.75" customHeight="1" x14ac:dyDescent="0.2">
      <c r="A33" s="5" t="s">
        <v>500</v>
      </c>
      <c r="B33" s="11">
        <v>0</v>
      </c>
      <c r="C33" s="11">
        <v>1569.7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</row>
    <row r="34" spans="1:13" ht="30.75" customHeight="1" x14ac:dyDescent="0.2">
      <c r="A34" s="5" t="s">
        <v>501</v>
      </c>
      <c r="B34" s="11">
        <v>0</v>
      </c>
      <c r="C34" s="11">
        <v>1569.7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ht="30.75" customHeight="1" x14ac:dyDescent="0.2">
      <c r="A35" s="5" t="s">
        <v>502</v>
      </c>
      <c r="B35" s="11">
        <v>0</v>
      </c>
      <c r="C35" s="11">
        <v>571.4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</row>
    <row r="36" spans="1:13" ht="30.75" customHeight="1" x14ac:dyDescent="0.2">
      <c r="A36" s="5" t="s">
        <v>503</v>
      </c>
      <c r="B36" s="11">
        <v>0</v>
      </c>
      <c r="C36" s="11">
        <v>1401.9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</row>
    <row r="37" spans="1:13" ht="30.75" customHeight="1" x14ac:dyDescent="0.2">
      <c r="A37" s="5" t="s">
        <v>504</v>
      </c>
      <c r="B37" s="11">
        <v>0</v>
      </c>
      <c r="C37" s="11">
        <v>1400.5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</row>
    <row r="38" spans="1:13" ht="30.75" customHeight="1" x14ac:dyDescent="0.2">
      <c r="A38" s="5" t="s">
        <v>505</v>
      </c>
      <c r="B38" s="11">
        <v>0</v>
      </c>
      <c r="C38" s="11">
        <v>1569.7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</row>
    <row r="39" spans="1:13" ht="30.75" customHeight="1" x14ac:dyDescent="0.2">
      <c r="A39" s="5" t="s">
        <v>506</v>
      </c>
      <c r="B39" s="11">
        <v>0</v>
      </c>
      <c r="C39" s="11">
        <v>548.29999999999995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</row>
    <row r="40" spans="1:13" ht="30.75" customHeight="1" x14ac:dyDescent="0.2">
      <c r="A40" s="5" t="s">
        <v>507</v>
      </c>
      <c r="B40" s="11">
        <v>0</v>
      </c>
      <c r="C40" s="11">
        <v>1569.7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</row>
    <row r="41" spans="1:13" ht="30.75" customHeight="1" x14ac:dyDescent="0.2">
      <c r="A41" s="5" t="s">
        <v>508</v>
      </c>
      <c r="B41" s="11">
        <v>0</v>
      </c>
      <c r="C41" s="11">
        <v>1569.7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</row>
    <row r="42" spans="1:13" ht="30.75" customHeight="1" x14ac:dyDescent="0.2">
      <c r="A42" s="5" t="s">
        <v>509</v>
      </c>
      <c r="B42" s="11">
        <v>0</v>
      </c>
      <c r="C42" s="11">
        <v>1569.7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</row>
    <row r="43" spans="1:13" ht="30.75" customHeight="1" x14ac:dyDescent="0.2">
      <c r="A43" s="5" t="s">
        <v>510</v>
      </c>
      <c r="B43" s="11">
        <v>0</v>
      </c>
      <c r="C43" s="11">
        <v>600.70000000000005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ht="30.75" customHeight="1" x14ac:dyDescent="0.2">
      <c r="A44" s="5" t="s">
        <v>511</v>
      </c>
      <c r="B44" s="11">
        <v>0</v>
      </c>
      <c r="C44" s="11">
        <v>680.3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</row>
    <row r="45" spans="1:13" ht="30.75" customHeight="1" x14ac:dyDescent="0.2">
      <c r="A45" s="5" t="s">
        <v>512</v>
      </c>
      <c r="B45" s="11">
        <v>0</v>
      </c>
      <c r="C45" s="11">
        <v>1569.7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</row>
    <row r="46" spans="1:13" ht="30.75" customHeight="1" x14ac:dyDescent="0.2">
      <c r="A46" s="5" t="s">
        <v>513</v>
      </c>
      <c r="B46" s="11">
        <v>0</v>
      </c>
      <c r="C46" s="11">
        <v>1404.5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</row>
    <row r="47" spans="1:13" ht="30.75" customHeight="1" x14ac:dyDescent="0.2">
      <c r="A47" s="5" t="s">
        <v>514</v>
      </c>
      <c r="B47" s="11">
        <v>0</v>
      </c>
      <c r="C47" s="11">
        <v>660.1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</row>
    <row r="48" spans="1:13" ht="30.75" customHeight="1" x14ac:dyDescent="0.2">
      <c r="A48" s="5" t="s">
        <v>515</v>
      </c>
      <c r="B48" s="11">
        <v>0</v>
      </c>
      <c r="C48" s="11">
        <v>1569.7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ht="30.75" customHeight="1" x14ac:dyDescent="0.2">
      <c r="A49" s="5" t="s">
        <v>518</v>
      </c>
      <c r="B49" s="11">
        <v>0</v>
      </c>
      <c r="C49" s="11">
        <v>659.6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</row>
    <row r="50" spans="1:13" ht="30.75" customHeight="1" x14ac:dyDescent="0.2">
      <c r="A50" s="5" t="s">
        <v>519</v>
      </c>
      <c r="B50" s="11">
        <v>0</v>
      </c>
      <c r="C50" s="11">
        <v>1569.7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</row>
    <row r="51" spans="1:13" ht="30.75" customHeight="1" x14ac:dyDescent="0.2">
      <c r="A51" s="5" t="s">
        <v>516</v>
      </c>
      <c r="B51" s="11">
        <v>0</v>
      </c>
      <c r="C51" s="11">
        <v>567.20000000000005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</row>
    <row r="52" spans="1:13" ht="30.75" customHeight="1" x14ac:dyDescent="0.2">
      <c r="A52" s="5" t="s">
        <v>520</v>
      </c>
      <c r="B52" s="11">
        <v>0</v>
      </c>
      <c r="C52" s="11">
        <v>1569.7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</row>
    <row r="53" spans="1:13" ht="30.75" customHeight="1" x14ac:dyDescent="0.2">
      <c r="A53" s="5" t="s">
        <v>521</v>
      </c>
      <c r="B53" s="11">
        <v>0</v>
      </c>
      <c r="C53" s="11">
        <v>727.9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</row>
    <row r="54" spans="1:13" ht="30.75" customHeight="1" x14ac:dyDescent="0.2">
      <c r="A54" s="5" t="s">
        <v>522</v>
      </c>
      <c r="B54" s="11">
        <v>0</v>
      </c>
      <c r="C54" s="11">
        <v>614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</row>
    <row r="55" spans="1:13" ht="30.75" customHeight="1" x14ac:dyDescent="0.2">
      <c r="A55" s="5" t="s">
        <v>523</v>
      </c>
      <c r="B55" s="11">
        <v>0</v>
      </c>
      <c r="C55" s="11">
        <v>611.20000000000005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ht="30.75" customHeight="1" x14ac:dyDescent="0.2">
      <c r="A56" s="5" t="s">
        <v>524</v>
      </c>
      <c r="B56" s="11">
        <v>0</v>
      </c>
      <c r="C56" s="11">
        <v>9335.7999999999993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</row>
    <row r="57" spans="1:13" ht="30.75" customHeight="1" x14ac:dyDescent="0.2">
      <c r="A57" s="5" t="s">
        <v>525</v>
      </c>
      <c r="B57" s="11">
        <v>0</v>
      </c>
      <c r="C57" s="11">
        <v>11794.7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</row>
    <row r="58" spans="1:13" ht="30.75" customHeight="1" x14ac:dyDescent="0.2">
      <c r="A58" s="5" t="s">
        <v>526</v>
      </c>
      <c r="B58" s="11">
        <v>0</v>
      </c>
      <c r="C58" s="11">
        <v>1724.9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</row>
    <row r="59" spans="1:13" ht="30.75" customHeight="1" x14ac:dyDescent="0.2">
      <c r="A59" s="5" t="s">
        <v>527</v>
      </c>
      <c r="B59" s="11">
        <v>0</v>
      </c>
      <c r="C59" s="11">
        <v>15559.6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</row>
    <row r="60" spans="1:13" ht="30.75" customHeight="1" x14ac:dyDescent="0.2">
      <c r="A60" s="5" t="s">
        <v>528</v>
      </c>
      <c r="B60" s="11">
        <v>0</v>
      </c>
      <c r="C60" s="11">
        <v>44064.3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</row>
    <row r="61" spans="1:13" ht="30.75" customHeight="1" x14ac:dyDescent="0.2">
      <c r="A61" s="5" t="s">
        <v>529</v>
      </c>
      <c r="B61" s="11">
        <v>0</v>
      </c>
      <c r="C61" s="11">
        <v>12482.6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</row>
    <row r="62" spans="1:13" ht="30.75" customHeight="1" x14ac:dyDescent="0.2">
      <c r="A62" s="5" t="s">
        <v>530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1611.9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</row>
    <row r="63" spans="1:13" ht="30.75" customHeight="1" x14ac:dyDescent="0.2">
      <c r="A63" s="5" t="s">
        <v>531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1611.9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</row>
    <row r="64" spans="1:13" ht="30.75" customHeight="1" x14ac:dyDescent="0.2">
      <c r="A64" s="5" t="s">
        <v>532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1611.9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</row>
    <row r="65" spans="1:13" ht="30.75" customHeight="1" x14ac:dyDescent="0.2">
      <c r="A65" s="5" t="s">
        <v>533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1611.9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</row>
    <row r="66" spans="1:13" ht="30.75" customHeight="1" x14ac:dyDescent="0.2">
      <c r="A66" s="5" t="s">
        <v>534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1611.9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</row>
    <row r="67" spans="1:13" ht="30.75" customHeight="1" x14ac:dyDescent="0.2">
      <c r="A67" s="5" t="s">
        <v>517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1611.9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</row>
    <row r="68" spans="1:13" ht="30.75" customHeight="1" x14ac:dyDescent="0.2">
      <c r="A68" s="5" t="s">
        <v>535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1611.9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</row>
    <row r="69" spans="1:13" ht="30.75" customHeight="1" x14ac:dyDescent="0.2">
      <c r="A69" s="5" t="s">
        <v>536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1611.9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</row>
    <row r="70" spans="1:13" ht="30.75" customHeight="1" x14ac:dyDescent="0.2">
      <c r="A70" s="5" t="s">
        <v>537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1611.9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</row>
    <row r="71" spans="1:13" ht="30.75" customHeight="1" x14ac:dyDescent="0.2">
      <c r="A71" s="5" t="s">
        <v>538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1611.9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</row>
    <row r="72" spans="1:13" ht="30.75" customHeight="1" x14ac:dyDescent="0.2">
      <c r="A72" s="5" t="s">
        <v>539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1611.9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</row>
    <row r="73" spans="1:13" ht="30.75" customHeight="1" x14ac:dyDescent="0.2">
      <c r="A73" s="5" t="s">
        <v>540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1611.9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</row>
    <row r="74" spans="1:13" ht="30.75" customHeight="1" x14ac:dyDescent="0.2">
      <c r="A74" s="5" t="s">
        <v>541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1611.9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</row>
    <row r="75" spans="1:13" ht="30.75" customHeight="1" x14ac:dyDescent="0.2">
      <c r="A75" s="5" t="s">
        <v>542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1611.9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</row>
    <row r="76" spans="1:13" ht="30.75" customHeight="1" x14ac:dyDescent="0.2">
      <c r="A76" s="5" t="s">
        <v>543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1611.9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</row>
    <row r="77" spans="1:13" ht="30.75" customHeight="1" x14ac:dyDescent="0.2">
      <c r="A77" s="5" t="s">
        <v>544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1611.9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</row>
    <row r="78" spans="1:13" ht="30.75" customHeight="1" x14ac:dyDescent="0.2">
      <c r="A78" s="5" t="s">
        <v>545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1611.9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</row>
    <row r="79" spans="1:13" ht="30.75" customHeight="1" x14ac:dyDescent="0.2">
      <c r="A79" s="5" t="s">
        <v>546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1611.9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</row>
    <row r="80" spans="1:13" ht="30.75" customHeight="1" x14ac:dyDescent="0.2">
      <c r="A80" s="5" t="s">
        <v>547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1611.9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</row>
    <row r="81" spans="1:13" ht="30.75" customHeight="1" x14ac:dyDescent="0.2">
      <c r="A81" s="5" t="s">
        <v>548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1611.9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</row>
    <row r="82" spans="1:13" ht="30.75" customHeight="1" x14ac:dyDescent="0.2">
      <c r="A82" s="5" t="s">
        <v>549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1611.9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</row>
    <row r="83" spans="1:13" ht="30.75" customHeight="1" x14ac:dyDescent="0.2">
      <c r="A83" s="5" t="s">
        <v>550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1611.9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</row>
    <row r="84" spans="1:13" ht="30.75" customHeight="1" x14ac:dyDescent="0.2">
      <c r="A84" s="5" t="s">
        <v>551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1771.9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</row>
    <row r="85" spans="1:13" ht="30.75" customHeight="1" x14ac:dyDescent="0.2">
      <c r="A85" s="5" t="s">
        <v>552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1611.9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</row>
    <row r="86" spans="1:13" ht="30.75" customHeight="1" x14ac:dyDescent="0.2">
      <c r="A86" s="5" t="s">
        <v>553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1611.9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</row>
    <row r="87" spans="1:13" ht="30.75" customHeight="1" x14ac:dyDescent="0.2">
      <c r="A87" s="5" t="s">
        <v>554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1611.9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</row>
    <row r="88" spans="1:13" ht="30.75" customHeight="1" x14ac:dyDescent="0.2">
      <c r="A88" s="5" t="s">
        <v>555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1611.9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</row>
    <row r="89" spans="1:13" ht="30.75" customHeight="1" x14ac:dyDescent="0.2">
      <c r="A89" s="5" t="s">
        <v>556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1611.9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</row>
    <row r="90" spans="1:13" ht="30.75" customHeight="1" x14ac:dyDescent="0.2">
      <c r="A90" s="5" t="s">
        <v>557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1771.9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</row>
    <row r="91" spans="1:13" ht="30.75" customHeight="1" x14ac:dyDescent="0.2">
      <c r="A91" s="5" t="s">
        <v>558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1611.9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</row>
    <row r="92" spans="1:13" ht="30.75" customHeight="1" x14ac:dyDescent="0.2">
      <c r="A92" s="5" t="s">
        <v>559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1611.9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</row>
    <row r="93" spans="1:13" ht="30.75" customHeight="1" x14ac:dyDescent="0.2">
      <c r="A93" s="5" t="s">
        <v>560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1693.5</v>
      </c>
      <c r="L93" s="11">
        <v>0</v>
      </c>
      <c r="M93" s="11">
        <v>0</v>
      </c>
    </row>
    <row r="94" spans="1:13" ht="30.75" customHeight="1" x14ac:dyDescent="0.2">
      <c r="A94" s="5" t="s">
        <v>561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1693.5</v>
      </c>
      <c r="L94" s="11">
        <v>0</v>
      </c>
      <c r="M94" s="11">
        <v>0</v>
      </c>
    </row>
    <row r="95" spans="1:13" ht="30.75" customHeight="1" x14ac:dyDescent="0.2">
      <c r="A95" s="5" t="s">
        <v>562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1693.5</v>
      </c>
      <c r="L95" s="11">
        <v>0</v>
      </c>
      <c r="M95" s="11">
        <v>0</v>
      </c>
    </row>
    <row r="96" spans="1:13" ht="30.75" customHeight="1" x14ac:dyDescent="0.2">
      <c r="A96" s="5" t="s">
        <v>563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1693.5</v>
      </c>
      <c r="L96" s="11">
        <v>0</v>
      </c>
      <c r="M96" s="11">
        <v>0</v>
      </c>
    </row>
    <row r="97" spans="1:13" ht="30.75" customHeight="1" x14ac:dyDescent="0.2">
      <c r="A97" s="5" t="s">
        <v>564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1693.5</v>
      </c>
      <c r="L97" s="11">
        <v>0</v>
      </c>
      <c r="M97" s="11">
        <v>0</v>
      </c>
    </row>
    <row r="98" spans="1:13" ht="30.75" customHeight="1" x14ac:dyDescent="0.2">
      <c r="A98" s="5" t="s">
        <v>565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1693.5</v>
      </c>
      <c r="L98" s="11">
        <v>0</v>
      </c>
      <c r="M98" s="11">
        <v>0</v>
      </c>
    </row>
    <row r="99" spans="1:13" ht="30.75" customHeight="1" x14ac:dyDescent="0.2">
      <c r="A99" s="5" t="s">
        <v>566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1693.5</v>
      </c>
      <c r="L99" s="11">
        <v>0</v>
      </c>
      <c r="M99" s="11">
        <v>0</v>
      </c>
    </row>
    <row r="100" spans="1:13" ht="30.75" customHeight="1" x14ac:dyDescent="0.2">
      <c r="A100" s="5" t="s">
        <v>567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1693.5</v>
      </c>
      <c r="L100" s="11">
        <v>0</v>
      </c>
      <c r="M100" s="11">
        <v>0</v>
      </c>
    </row>
    <row r="101" spans="1:13" ht="30.75" customHeight="1" x14ac:dyDescent="0.2">
      <c r="A101" s="5" t="s">
        <v>568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1693.5</v>
      </c>
      <c r="L101" s="11">
        <v>0</v>
      </c>
      <c r="M101" s="11">
        <v>0</v>
      </c>
    </row>
    <row r="102" spans="1:13" ht="30.75" customHeight="1" x14ac:dyDescent="0.2">
      <c r="A102" s="5" t="s">
        <v>569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1693.5</v>
      </c>
      <c r="L102" s="11">
        <v>0</v>
      </c>
      <c r="M102" s="11">
        <v>0</v>
      </c>
    </row>
    <row r="103" spans="1:13" ht="30.75" customHeight="1" x14ac:dyDescent="0.2">
      <c r="A103" s="5" t="s">
        <v>570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1693.5</v>
      </c>
      <c r="L103" s="11">
        <v>0</v>
      </c>
      <c r="M103" s="11">
        <v>0</v>
      </c>
    </row>
    <row r="104" spans="1:13" ht="30.75" customHeight="1" x14ac:dyDescent="0.2">
      <c r="A104" s="5" t="s">
        <v>571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1861</v>
      </c>
      <c r="L104" s="11">
        <v>0</v>
      </c>
      <c r="M104" s="11">
        <v>0</v>
      </c>
    </row>
    <row r="105" spans="1:13" ht="30.75" customHeight="1" x14ac:dyDescent="0.2">
      <c r="A105" s="5" t="s">
        <v>572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1693.5</v>
      </c>
      <c r="L105" s="11">
        <v>0</v>
      </c>
      <c r="M105" s="11">
        <v>0</v>
      </c>
    </row>
    <row r="106" spans="1:13" ht="30.75" customHeight="1" x14ac:dyDescent="0.2">
      <c r="A106" s="5" t="s">
        <v>573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1693.5</v>
      </c>
      <c r="L106" s="11">
        <v>0</v>
      </c>
      <c r="M106" s="11">
        <v>0</v>
      </c>
    </row>
    <row r="107" spans="1:13" ht="30.75" customHeight="1" x14ac:dyDescent="0.2">
      <c r="A107" s="5" t="s">
        <v>574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1693.5</v>
      </c>
      <c r="L107" s="11">
        <v>0</v>
      </c>
      <c r="M107" s="11">
        <v>0</v>
      </c>
    </row>
    <row r="108" spans="1:13" ht="30.75" customHeight="1" x14ac:dyDescent="0.2">
      <c r="A108" s="5" t="s">
        <v>575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1693.5</v>
      </c>
      <c r="L108" s="11">
        <v>0</v>
      </c>
      <c r="M108" s="11">
        <v>0</v>
      </c>
    </row>
    <row r="109" spans="1:13" ht="30.75" customHeight="1" x14ac:dyDescent="0.2">
      <c r="A109" s="5" t="s">
        <v>576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1693.5</v>
      </c>
      <c r="L109" s="11">
        <v>0</v>
      </c>
      <c r="M109" s="11">
        <v>0</v>
      </c>
    </row>
    <row r="110" spans="1:13" ht="30.75" customHeight="1" x14ac:dyDescent="0.2">
      <c r="A110" s="5" t="s">
        <v>577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1693.5</v>
      </c>
      <c r="L110" s="11">
        <v>0</v>
      </c>
      <c r="M110" s="11">
        <v>0</v>
      </c>
    </row>
    <row r="111" spans="1:13" ht="30.75" customHeight="1" x14ac:dyDescent="0.2">
      <c r="A111" s="5" t="s">
        <v>578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1693.5</v>
      </c>
      <c r="L111" s="11">
        <v>0</v>
      </c>
      <c r="M111" s="11">
        <v>0</v>
      </c>
    </row>
    <row r="112" spans="1:13" ht="30.75" customHeight="1" x14ac:dyDescent="0.2">
      <c r="A112" s="5" t="s">
        <v>579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1693.5</v>
      </c>
      <c r="L112" s="11">
        <v>0</v>
      </c>
      <c r="M112" s="11">
        <v>0</v>
      </c>
    </row>
    <row r="113" spans="1:13" ht="30.75" customHeight="1" x14ac:dyDescent="0.2">
      <c r="A113" s="6" t="s">
        <v>438</v>
      </c>
      <c r="B113" s="11">
        <f>SUM(B114:B221)</f>
        <v>550336.66000000038</v>
      </c>
      <c r="C113" s="11">
        <f>SUM(C114:C195)</f>
        <v>116725.50000000003</v>
      </c>
      <c r="D113" s="11">
        <f>SUM(D114:D195)</f>
        <v>0</v>
      </c>
      <c r="E113" s="11">
        <f>SUM(E114:E195)</f>
        <v>0</v>
      </c>
      <c r="F113" s="11">
        <f>F114+F115+F140+F168+F169+F170+F171+F172+F173+F174+F175+F176+F177+F178+F180+F179+F181+F182+F183+F184+F185+F186+F187+F188+F189+F191+F192+F193+F194+F195+F196+F197+F198+F190</f>
        <v>467432.90000000026</v>
      </c>
      <c r="G113" s="11">
        <f>G114+G115+G140+G168+G169+G170+G171+G172+G173+G174+G175+G176+G177+G178+G180+G179+G181+G182+G183+G184+G185+G186+G187+G188+G189+G191+G192+G193+G194+G195+G196+G197+G198+G190</f>
        <v>39955.399999999987</v>
      </c>
      <c r="H113" s="11">
        <f>SUM(H114:H195)</f>
        <v>0</v>
      </c>
      <c r="I113" s="11">
        <f>SUM(I114:I195)</f>
        <v>0</v>
      </c>
      <c r="J113" s="11">
        <v>1070451.3999999999</v>
      </c>
      <c r="K113" s="11">
        <v>287070.09999999998</v>
      </c>
      <c r="L113" s="11">
        <f>SUM(L114:L195)</f>
        <v>0</v>
      </c>
      <c r="M113" s="11">
        <f>SUM(M114:M195)</f>
        <v>0</v>
      </c>
    </row>
    <row r="114" spans="1:13" ht="30.75" customHeight="1" x14ac:dyDescent="0.2">
      <c r="A114" s="5" t="s">
        <v>580</v>
      </c>
      <c r="B114" s="11">
        <v>51349.8</v>
      </c>
      <c r="C114" s="11">
        <v>2823.9</v>
      </c>
      <c r="D114" s="11">
        <v>0</v>
      </c>
      <c r="E114" s="11">
        <v>0</v>
      </c>
      <c r="F114" s="13">
        <v>51349.8</v>
      </c>
      <c r="G114" s="13">
        <v>2823.9</v>
      </c>
      <c r="H114" s="11">
        <v>0</v>
      </c>
      <c r="I114" s="11">
        <v>0</v>
      </c>
      <c r="J114" s="13">
        <v>239632.5</v>
      </c>
      <c r="K114" s="13">
        <v>91034.1</v>
      </c>
      <c r="L114" s="11">
        <v>0</v>
      </c>
      <c r="M114" s="11">
        <v>0</v>
      </c>
    </row>
    <row r="115" spans="1:13" ht="30.75" customHeight="1" x14ac:dyDescent="0.2">
      <c r="A115" s="5" t="s">
        <v>581</v>
      </c>
      <c r="B115" s="11">
        <v>40734.1</v>
      </c>
      <c r="C115" s="11">
        <v>2241.1</v>
      </c>
      <c r="D115" s="11">
        <v>0</v>
      </c>
      <c r="E115" s="11">
        <v>0</v>
      </c>
      <c r="F115" s="13">
        <v>40734.300000000003</v>
      </c>
      <c r="G115" s="13">
        <v>2241</v>
      </c>
      <c r="H115" s="11">
        <v>0</v>
      </c>
      <c r="I115" s="11">
        <v>0</v>
      </c>
      <c r="J115" s="13">
        <v>81453.8</v>
      </c>
      <c r="K115" s="13">
        <v>146125.1</v>
      </c>
      <c r="L115" s="11">
        <v>0</v>
      </c>
      <c r="M115" s="11">
        <v>0</v>
      </c>
    </row>
    <row r="116" spans="1:13" ht="30.75" customHeight="1" x14ac:dyDescent="0.2">
      <c r="A116" s="5" t="s">
        <v>582</v>
      </c>
      <c r="B116" s="11">
        <v>4102.8999999999996</v>
      </c>
      <c r="C116" s="11">
        <v>2768.8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</row>
    <row r="117" spans="1:13" ht="30.75" customHeight="1" x14ac:dyDescent="0.2">
      <c r="A117" s="5" t="s">
        <v>583</v>
      </c>
      <c r="B117" s="11">
        <v>11374.2</v>
      </c>
      <c r="C117" s="11">
        <v>625.79999999999995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</row>
    <row r="118" spans="1:13" ht="30.75" customHeight="1" x14ac:dyDescent="0.2">
      <c r="A118" s="5" t="s">
        <v>584</v>
      </c>
      <c r="B118" s="11">
        <v>4102.8999999999996</v>
      </c>
      <c r="C118" s="11">
        <v>2768.8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</row>
    <row r="119" spans="1:13" ht="30.75" customHeight="1" x14ac:dyDescent="0.2">
      <c r="A119" s="5" t="s">
        <v>585</v>
      </c>
      <c r="B119" s="11">
        <v>11374.2</v>
      </c>
      <c r="C119" s="11">
        <v>625.79999999999995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</row>
    <row r="120" spans="1:13" ht="30.75" customHeight="1" x14ac:dyDescent="0.2">
      <c r="A120" s="5" t="s">
        <v>586</v>
      </c>
      <c r="B120" s="11">
        <v>4102.8999999999996</v>
      </c>
      <c r="C120" s="11">
        <v>2767.2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</row>
    <row r="121" spans="1:13" ht="30.75" customHeight="1" x14ac:dyDescent="0.2">
      <c r="A121" s="5" t="s">
        <v>587</v>
      </c>
      <c r="B121" s="11">
        <v>4102.8999999999996</v>
      </c>
      <c r="C121" s="11">
        <v>2831.6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</row>
    <row r="122" spans="1:13" ht="30.75" customHeight="1" x14ac:dyDescent="0.2">
      <c r="A122" s="5" t="s">
        <v>588</v>
      </c>
      <c r="B122" s="11">
        <v>11374.2</v>
      </c>
      <c r="C122" s="11">
        <v>625.79999999999995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</row>
    <row r="123" spans="1:13" ht="30.75" customHeight="1" x14ac:dyDescent="0.2">
      <c r="A123" s="5" t="s">
        <v>589</v>
      </c>
      <c r="B123" s="11">
        <v>5400.1</v>
      </c>
      <c r="C123" s="11">
        <v>2840.3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</row>
    <row r="124" spans="1:13" ht="30.75" customHeight="1" x14ac:dyDescent="0.2">
      <c r="A124" s="5" t="s">
        <v>590</v>
      </c>
      <c r="B124" s="11">
        <v>11374.2</v>
      </c>
      <c r="C124" s="11">
        <v>625.79999999999995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</row>
    <row r="125" spans="1:13" ht="30.75" customHeight="1" x14ac:dyDescent="0.2">
      <c r="A125" s="5" t="s">
        <v>591</v>
      </c>
      <c r="B125" s="11">
        <v>4102.8999999999996</v>
      </c>
      <c r="C125" s="11">
        <v>2767.2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</row>
    <row r="126" spans="1:13" ht="30.75" customHeight="1" x14ac:dyDescent="0.2">
      <c r="A126" s="5" t="s">
        <v>592</v>
      </c>
      <c r="B126" s="11">
        <v>4102.8999999999996</v>
      </c>
      <c r="C126" s="11">
        <v>2768.8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</row>
    <row r="127" spans="1:13" ht="30.75" customHeight="1" x14ac:dyDescent="0.2">
      <c r="A127" s="5" t="s">
        <v>593</v>
      </c>
      <c r="B127" s="11">
        <v>11374.2</v>
      </c>
      <c r="C127" s="11">
        <v>625.79999999999995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</row>
    <row r="128" spans="1:13" ht="30.75" customHeight="1" x14ac:dyDescent="0.2">
      <c r="A128" s="5" t="s">
        <v>594</v>
      </c>
      <c r="B128" s="11">
        <v>11374.2</v>
      </c>
      <c r="C128" s="11">
        <v>625.79999999999995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</row>
    <row r="129" spans="1:13" ht="30.75" customHeight="1" x14ac:dyDescent="0.2">
      <c r="A129" s="5" t="s">
        <v>595</v>
      </c>
      <c r="B129" s="11">
        <v>11374.2</v>
      </c>
      <c r="C129" s="11">
        <v>625.79999999999995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</row>
    <row r="130" spans="1:13" ht="30.75" customHeight="1" x14ac:dyDescent="0.2">
      <c r="A130" s="5" t="s">
        <v>596</v>
      </c>
      <c r="B130" s="11">
        <v>11374.2</v>
      </c>
      <c r="C130" s="11">
        <v>625.79999999999995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</row>
    <row r="131" spans="1:13" ht="30.75" customHeight="1" x14ac:dyDescent="0.2">
      <c r="A131" s="5" t="s">
        <v>597</v>
      </c>
      <c r="B131" s="11">
        <v>22748.5</v>
      </c>
      <c r="C131" s="11">
        <v>7556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</row>
    <row r="132" spans="1:13" ht="30.75" customHeight="1" x14ac:dyDescent="0.2">
      <c r="A132" s="5" t="s">
        <v>598</v>
      </c>
      <c r="B132" s="11">
        <v>10778.85</v>
      </c>
      <c r="C132" s="11">
        <v>10036.9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</row>
    <row r="133" spans="1:13" ht="30.75" customHeight="1" x14ac:dyDescent="0.2">
      <c r="A133" s="5" t="s">
        <v>599</v>
      </c>
      <c r="B133" s="11">
        <v>4104.2</v>
      </c>
      <c r="C133" s="11">
        <v>2769.1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</row>
    <row r="134" spans="1:13" ht="30.75" customHeight="1" x14ac:dyDescent="0.2">
      <c r="A134" s="5" t="s">
        <v>600</v>
      </c>
      <c r="B134" s="11">
        <v>3947.2</v>
      </c>
      <c r="C134" s="11">
        <v>2661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</row>
    <row r="135" spans="1:13" ht="30.75" customHeight="1" x14ac:dyDescent="0.2">
      <c r="A135" s="5" t="s">
        <v>601</v>
      </c>
      <c r="B135" s="11">
        <v>11374.2</v>
      </c>
      <c r="C135" s="11">
        <v>625.79999999999995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</row>
    <row r="136" spans="1:13" ht="30.75" customHeight="1" x14ac:dyDescent="0.2">
      <c r="A136" s="5" t="s">
        <v>602</v>
      </c>
      <c r="B136" s="11">
        <v>22748.5</v>
      </c>
      <c r="C136" s="11">
        <v>7556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</row>
    <row r="137" spans="1:13" ht="30.75" customHeight="1" x14ac:dyDescent="0.2">
      <c r="A137" s="5" t="s">
        <v>603</v>
      </c>
      <c r="B137" s="11">
        <v>3969.9</v>
      </c>
      <c r="C137" s="11">
        <v>2660.7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</row>
    <row r="138" spans="1:13" ht="30.75" customHeight="1" x14ac:dyDescent="0.2">
      <c r="A138" s="5" t="s">
        <v>604</v>
      </c>
      <c r="B138" s="11">
        <v>11374.2</v>
      </c>
      <c r="C138" s="11">
        <v>625.79999999999995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</row>
    <row r="139" spans="1:13" ht="30.75" customHeight="1" x14ac:dyDescent="0.2">
      <c r="A139" s="5" t="s">
        <v>605</v>
      </c>
      <c r="B139" s="11">
        <v>4222.3999999999996</v>
      </c>
      <c r="C139" s="11">
        <v>2882.9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</row>
    <row r="140" spans="1:13" ht="30.75" customHeight="1" x14ac:dyDescent="0.2">
      <c r="A140" s="5" t="s">
        <v>606</v>
      </c>
      <c r="B140" s="11">
        <v>11374.2</v>
      </c>
      <c r="C140" s="11">
        <v>625.79999999999995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</row>
    <row r="141" spans="1:13" ht="30.75" customHeight="1" x14ac:dyDescent="0.2">
      <c r="A141" s="5" t="s">
        <v>607</v>
      </c>
      <c r="B141" s="11">
        <v>3947.2</v>
      </c>
      <c r="C141" s="11">
        <v>2661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</row>
    <row r="142" spans="1:13" ht="30.75" customHeight="1" x14ac:dyDescent="0.2">
      <c r="A142" s="5" t="s">
        <v>608</v>
      </c>
      <c r="B142" s="11">
        <v>11374.2</v>
      </c>
      <c r="C142" s="11">
        <v>625.79999999999995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</row>
    <row r="143" spans="1:13" ht="30.75" customHeight="1" x14ac:dyDescent="0.2">
      <c r="A143" s="5" t="s">
        <v>609</v>
      </c>
      <c r="B143" s="11">
        <v>11374.2</v>
      </c>
      <c r="C143" s="11">
        <v>625.79999999999995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</row>
    <row r="144" spans="1:13" ht="30.75" customHeight="1" x14ac:dyDescent="0.2">
      <c r="A144" s="5" t="s">
        <v>610</v>
      </c>
      <c r="B144" s="11">
        <v>4102.8999999999996</v>
      </c>
      <c r="C144" s="11">
        <v>2768.8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</row>
    <row r="145" spans="1:13" ht="30.75" customHeight="1" x14ac:dyDescent="0.2">
      <c r="A145" s="5" t="s">
        <v>611</v>
      </c>
      <c r="B145" s="11">
        <v>11374.2</v>
      </c>
      <c r="C145" s="11">
        <v>625.79999999999995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</row>
    <row r="146" spans="1:13" ht="30.75" customHeight="1" x14ac:dyDescent="0.2">
      <c r="A146" s="5" t="s">
        <v>612</v>
      </c>
      <c r="B146" s="11">
        <v>11374.2</v>
      </c>
      <c r="C146" s="11">
        <v>625.79999999999995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</row>
    <row r="147" spans="1:13" ht="30.75" customHeight="1" x14ac:dyDescent="0.2">
      <c r="A147" s="5" t="s">
        <v>613</v>
      </c>
      <c r="B147" s="11">
        <v>4102.91</v>
      </c>
      <c r="C147" s="11">
        <v>2768.5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</row>
    <row r="148" spans="1:13" ht="30.75" customHeight="1" x14ac:dyDescent="0.2">
      <c r="A148" s="5" t="s">
        <v>614</v>
      </c>
      <c r="B148" s="11">
        <v>11374.2</v>
      </c>
      <c r="C148" s="11">
        <v>625.79999999999995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</row>
    <row r="149" spans="1:13" ht="30.75" customHeight="1" x14ac:dyDescent="0.2">
      <c r="A149" s="5" t="s">
        <v>615</v>
      </c>
      <c r="B149" s="11">
        <v>11374.2</v>
      </c>
      <c r="C149" s="11">
        <v>625.79999999999995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</row>
    <row r="150" spans="1:13" ht="30.75" customHeight="1" x14ac:dyDescent="0.2">
      <c r="A150" s="5" t="s">
        <v>616</v>
      </c>
      <c r="B150" s="11">
        <v>4102.8999999999996</v>
      </c>
      <c r="C150" s="11">
        <v>2767.2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</row>
    <row r="151" spans="1:13" ht="30.75" customHeight="1" x14ac:dyDescent="0.2">
      <c r="A151" s="5" t="s">
        <v>617</v>
      </c>
      <c r="B151" s="11">
        <v>11374.2</v>
      </c>
      <c r="C151" s="11">
        <v>625.79999999999995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</row>
    <row r="152" spans="1:13" ht="30.75" customHeight="1" x14ac:dyDescent="0.2">
      <c r="A152" s="5" t="s">
        <v>618</v>
      </c>
      <c r="B152" s="11">
        <v>11374.2</v>
      </c>
      <c r="C152" s="11">
        <v>625.79999999999995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</row>
    <row r="153" spans="1:13" ht="30.75" customHeight="1" x14ac:dyDescent="0.2">
      <c r="A153" s="5" t="s">
        <v>619</v>
      </c>
      <c r="B153" s="11">
        <v>11374.2</v>
      </c>
      <c r="C153" s="11">
        <v>625.79999999999995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</row>
    <row r="154" spans="1:13" ht="30.75" customHeight="1" x14ac:dyDescent="0.2">
      <c r="A154" s="5" t="s">
        <v>620</v>
      </c>
      <c r="B154" s="11">
        <v>3947.2</v>
      </c>
      <c r="C154" s="11">
        <v>2660.6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</row>
    <row r="155" spans="1:13" ht="30.75" customHeight="1" x14ac:dyDescent="0.2">
      <c r="A155" s="5" t="s">
        <v>621</v>
      </c>
      <c r="B155" s="11">
        <v>11374.2</v>
      </c>
      <c r="C155" s="11">
        <v>625.79999999999995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</row>
    <row r="156" spans="1:13" ht="30.75" customHeight="1" x14ac:dyDescent="0.2">
      <c r="A156" s="5" t="s">
        <v>622</v>
      </c>
      <c r="B156" s="11">
        <v>4102.8999999999996</v>
      </c>
      <c r="C156" s="11">
        <v>2768.8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</row>
    <row r="157" spans="1:13" ht="30.75" customHeight="1" x14ac:dyDescent="0.2">
      <c r="A157" s="5" t="s">
        <v>623</v>
      </c>
      <c r="B157" s="11">
        <v>11374.2</v>
      </c>
      <c r="C157" s="11">
        <v>625.79999999999995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</row>
    <row r="158" spans="1:13" ht="30.75" customHeight="1" x14ac:dyDescent="0.2">
      <c r="A158" s="5" t="s">
        <v>624</v>
      </c>
      <c r="B158" s="11">
        <v>3947.2</v>
      </c>
      <c r="C158" s="11">
        <v>2667.9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</row>
    <row r="159" spans="1:13" ht="30.75" customHeight="1" x14ac:dyDescent="0.2">
      <c r="A159" s="5" t="s">
        <v>625</v>
      </c>
      <c r="B159" s="11">
        <v>11374.2</v>
      </c>
      <c r="C159" s="11">
        <v>625.79999999999995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</row>
    <row r="160" spans="1:13" ht="30.75" customHeight="1" x14ac:dyDescent="0.2">
      <c r="A160" s="5" t="s">
        <v>626</v>
      </c>
      <c r="B160" s="11">
        <v>4102.8999999999996</v>
      </c>
      <c r="C160" s="11">
        <v>2767.2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</row>
    <row r="161" spans="1:13" ht="30.75" customHeight="1" x14ac:dyDescent="0.2">
      <c r="A161" s="5" t="s">
        <v>627</v>
      </c>
      <c r="B161" s="11">
        <v>11374.2</v>
      </c>
      <c r="C161" s="11">
        <v>625.79999999999995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</row>
    <row r="162" spans="1:13" ht="30.75" customHeight="1" x14ac:dyDescent="0.2">
      <c r="A162" s="5" t="s">
        <v>628</v>
      </c>
      <c r="B162" s="11">
        <v>4102.8999999999996</v>
      </c>
      <c r="C162" s="11">
        <v>2767.2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</row>
    <row r="163" spans="1:13" ht="30.75" customHeight="1" x14ac:dyDescent="0.2">
      <c r="A163" s="5" t="s">
        <v>629</v>
      </c>
      <c r="B163" s="11">
        <v>11374.2</v>
      </c>
      <c r="C163" s="11">
        <v>625.79999999999995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</row>
    <row r="164" spans="1:13" ht="30.75" customHeight="1" x14ac:dyDescent="0.2">
      <c r="A164" s="5" t="s">
        <v>630</v>
      </c>
      <c r="B164" s="11">
        <v>4102.8999999999996</v>
      </c>
      <c r="C164" s="11">
        <v>2798.8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</row>
    <row r="165" spans="1:13" ht="30.75" customHeight="1" x14ac:dyDescent="0.2">
      <c r="A165" s="5" t="s">
        <v>631</v>
      </c>
      <c r="B165" s="11">
        <v>3947.3</v>
      </c>
      <c r="C165" s="11">
        <v>2659.4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</row>
    <row r="166" spans="1:13" ht="30.75" customHeight="1" x14ac:dyDescent="0.2">
      <c r="A166" s="5" t="s">
        <v>632</v>
      </c>
      <c r="B166" s="11">
        <v>4102.8999999999996</v>
      </c>
      <c r="C166" s="11">
        <v>2768.8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</row>
    <row r="167" spans="1:13" ht="30.75" customHeight="1" x14ac:dyDescent="0.2">
      <c r="A167" s="5" t="s">
        <v>633</v>
      </c>
      <c r="B167" s="11">
        <v>22748.6</v>
      </c>
      <c r="C167" s="11">
        <v>7556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</row>
    <row r="168" spans="1:13" ht="30.75" customHeight="1" x14ac:dyDescent="0.2">
      <c r="A168" s="5" t="s">
        <v>634</v>
      </c>
      <c r="B168" s="11">
        <v>0</v>
      </c>
      <c r="C168" s="11">
        <v>0</v>
      </c>
      <c r="D168" s="11">
        <v>0</v>
      </c>
      <c r="E168" s="11">
        <v>0</v>
      </c>
      <c r="F168" s="14">
        <v>11374.2</v>
      </c>
      <c r="G168" s="15">
        <v>625.79999999999995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</row>
    <row r="169" spans="1:13" ht="30.75" customHeight="1" x14ac:dyDescent="0.2">
      <c r="A169" s="5" t="s">
        <v>635</v>
      </c>
      <c r="B169" s="11">
        <v>0</v>
      </c>
      <c r="C169" s="11">
        <v>0</v>
      </c>
      <c r="D169" s="11">
        <v>0</v>
      </c>
      <c r="E169" s="11">
        <v>0</v>
      </c>
      <c r="F169" s="14">
        <v>11374.2</v>
      </c>
      <c r="G169" s="15">
        <v>625.79999999999995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</row>
    <row r="170" spans="1:13" ht="30.75" customHeight="1" x14ac:dyDescent="0.2">
      <c r="A170" s="5" t="s">
        <v>636</v>
      </c>
      <c r="B170" s="11">
        <v>0</v>
      </c>
      <c r="C170" s="11">
        <v>0</v>
      </c>
      <c r="D170" s="11">
        <v>0</v>
      </c>
      <c r="E170" s="11">
        <v>0</v>
      </c>
      <c r="F170" s="14">
        <v>11374.2</v>
      </c>
      <c r="G170" s="15">
        <v>625.79999999999995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</row>
    <row r="171" spans="1:13" ht="30.75" customHeight="1" x14ac:dyDescent="0.2">
      <c r="A171" s="5" t="s">
        <v>637</v>
      </c>
      <c r="B171" s="11">
        <v>0</v>
      </c>
      <c r="C171" s="11">
        <v>0</v>
      </c>
      <c r="D171" s="11">
        <v>0</v>
      </c>
      <c r="E171" s="11">
        <v>0</v>
      </c>
      <c r="F171" s="14">
        <v>11374.2</v>
      </c>
      <c r="G171" s="15">
        <v>625.79999999999995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</row>
    <row r="172" spans="1:13" ht="30.75" customHeight="1" x14ac:dyDescent="0.2">
      <c r="A172" s="5" t="s">
        <v>638</v>
      </c>
      <c r="B172" s="11">
        <v>0</v>
      </c>
      <c r="C172" s="11">
        <v>0</v>
      </c>
      <c r="D172" s="11">
        <v>0</v>
      </c>
      <c r="E172" s="11">
        <v>0</v>
      </c>
      <c r="F172" s="14">
        <v>11374.2</v>
      </c>
      <c r="G172" s="15">
        <v>625.79999999999995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</row>
    <row r="173" spans="1:13" ht="30.75" customHeight="1" x14ac:dyDescent="0.2">
      <c r="A173" s="5" t="s">
        <v>639</v>
      </c>
      <c r="B173" s="11">
        <v>0</v>
      </c>
      <c r="C173" s="11">
        <v>0</v>
      </c>
      <c r="D173" s="11">
        <v>0</v>
      </c>
      <c r="E173" s="11">
        <v>0</v>
      </c>
      <c r="F173" s="14">
        <v>11374.2</v>
      </c>
      <c r="G173" s="15">
        <v>625.79999999999995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</row>
    <row r="174" spans="1:13" ht="30.75" customHeight="1" x14ac:dyDescent="0.2">
      <c r="A174" s="5" t="s">
        <v>640</v>
      </c>
      <c r="B174" s="11">
        <v>0</v>
      </c>
      <c r="C174" s="11">
        <v>0</v>
      </c>
      <c r="D174" s="11">
        <v>0</v>
      </c>
      <c r="E174" s="11">
        <v>0</v>
      </c>
      <c r="F174" s="14">
        <v>11374.2</v>
      </c>
      <c r="G174" s="15">
        <v>625.79999999999995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</row>
    <row r="175" spans="1:13" ht="30.75" customHeight="1" x14ac:dyDescent="0.2">
      <c r="A175" s="5" t="s">
        <v>641</v>
      </c>
      <c r="B175" s="11">
        <v>0</v>
      </c>
      <c r="C175" s="11">
        <v>0</v>
      </c>
      <c r="D175" s="11">
        <v>0</v>
      </c>
      <c r="E175" s="11">
        <v>0</v>
      </c>
      <c r="F175" s="14">
        <v>11374.2</v>
      </c>
      <c r="G175" s="15">
        <v>625.79999999999995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</row>
    <row r="176" spans="1:13" ht="30.75" customHeight="1" x14ac:dyDescent="0.2">
      <c r="A176" s="5" t="s">
        <v>642</v>
      </c>
      <c r="B176" s="11">
        <v>0</v>
      </c>
      <c r="C176" s="11">
        <v>0</v>
      </c>
      <c r="D176" s="11">
        <v>0</v>
      </c>
      <c r="E176" s="11">
        <v>0</v>
      </c>
      <c r="F176" s="14">
        <v>11374.2</v>
      </c>
      <c r="G176" s="15">
        <v>625.79999999999995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</row>
    <row r="177" spans="1:13" ht="30.75" customHeight="1" x14ac:dyDescent="0.2">
      <c r="A177" s="5" t="s">
        <v>643</v>
      </c>
      <c r="B177" s="11">
        <v>0</v>
      </c>
      <c r="C177" s="11">
        <v>0</v>
      </c>
      <c r="D177" s="11">
        <v>0</v>
      </c>
      <c r="E177" s="11">
        <v>0</v>
      </c>
      <c r="F177" s="14">
        <v>11374.2</v>
      </c>
      <c r="G177" s="15">
        <v>625.79999999999995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</row>
    <row r="178" spans="1:13" ht="30.75" customHeight="1" x14ac:dyDescent="0.2">
      <c r="A178" s="5" t="s">
        <v>644</v>
      </c>
      <c r="B178" s="11">
        <v>0</v>
      </c>
      <c r="C178" s="11">
        <v>0</v>
      </c>
      <c r="D178" s="11">
        <v>0</v>
      </c>
      <c r="E178" s="11">
        <v>0</v>
      </c>
      <c r="F178" s="14">
        <v>11374.2</v>
      </c>
      <c r="G178" s="15">
        <v>625.79999999999995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</row>
    <row r="179" spans="1:13" ht="30.75" customHeight="1" x14ac:dyDescent="0.2">
      <c r="A179" s="5" t="s">
        <v>645</v>
      </c>
      <c r="B179" s="11">
        <v>0</v>
      </c>
      <c r="C179" s="11">
        <v>0</v>
      </c>
      <c r="D179" s="11">
        <v>0</v>
      </c>
      <c r="E179" s="11">
        <v>0</v>
      </c>
      <c r="F179" s="14">
        <v>11374.2</v>
      </c>
      <c r="G179" s="15">
        <v>625.79999999999995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</row>
    <row r="180" spans="1:13" ht="30.75" customHeight="1" x14ac:dyDescent="0.2">
      <c r="A180" s="5" t="s">
        <v>646</v>
      </c>
      <c r="B180" s="11">
        <v>0</v>
      </c>
      <c r="C180" s="11">
        <v>0</v>
      </c>
      <c r="D180" s="11">
        <v>0</v>
      </c>
      <c r="E180" s="11">
        <v>0</v>
      </c>
      <c r="F180" s="14">
        <v>11374.2</v>
      </c>
      <c r="G180" s="15">
        <v>625.79999999999995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</row>
    <row r="181" spans="1:13" ht="30.75" customHeight="1" x14ac:dyDescent="0.2">
      <c r="A181" s="5" t="s">
        <v>647</v>
      </c>
      <c r="B181" s="11">
        <v>0</v>
      </c>
      <c r="C181" s="11">
        <v>0</v>
      </c>
      <c r="D181" s="11">
        <v>0</v>
      </c>
      <c r="E181" s="11">
        <v>0</v>
      </c>
      <c r="F181" s="14">
        <v>11374.2</v>
      </c>
      <c r="G181" s="15">
        <v>625.79999999999995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</row>
    <row r="182" spans="1:13" ht="30.75" customHeight="1" x14ac:dyDescent="0.2">
      <c r="A182" s="5" t="s">
        <v>648</v>
      </c>
      <c r="B182" s="11">
        <v>0</v>
      </c>
      <c r="C182" s="11">
        <v>0</v>
      </c>
      <c r="D182" s="11">
        <v>0</v>
      </c>
      <c r="E182" s="11">
        <v>0</v>
      </c>
      <c r="F182" s="14">
        <v>11374.2</v>
      </c>
      <c r="G182" s="15">
        <v>625.79999999999995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</row>
    <row r="183" spans="1:13" ht="30.75" customHeight="1" x14ac:dyDescent="0.2">
      <c r="A183" s="5" t="s">
        <v>649</v>
      </c>
      <c r="B183" s="11">
        <v>0</v>
      </c>
      <c r="C183" s="11">
        <v>0</v>
      </c>
      <c r="D183" s="11">
        <v>0</v>
      </c>
      <c r="E183" s="11">
        <v>0</v>
      </c>
      <c r="F183" s="14">
        <v>11374.2</v>
      </c>
      <c r="G183" s="15">
        <v>625.79999999999995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</row>
    <row r="184" spans="1:13" ht="30.75" customHeight="1" x14ac:dyDescent="0.2">
      <c r="A184" s="5" t="s">
        <v>650</v>
      </c>
      <c r="B184" s="11">
        <v>0</v>
      </c>
      <c r="C184" s="11">
        <v>0</v>
      </c>
      <c r="D184" s="11">
        <v>0</v>
      </c>
      <c r="E184" s="11">
        <v>0</v>
      </c>
      <c r="F184" s="14">
        <v>11374.2</v>
      </c>
      <c r="G184" s="15">
        <v>625.79999999999995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</row>
    <row r="185" spans="1:13" ht="30.75" customHeight="1" x14ac:dyDescent="0.2">
      <c r="A185" s="5" t="s">
        <v>651</v>
      </c>
      <c r="B185" s="11">
        <v>0</v>
      </c>
      <c r="C185" s="11">
        <v>0</v>
      </c>
      <c r="D185" s="11">
        <v>0</v>
      </c>
      <c r="E185" s="11">
        <v>0</v>
      </c>
      <c r="F185" s="14">
        <v>11374.2</v>
      </c>
      <c r="G185" s="15">
        <v>625.79999999999995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</row>
    <row r="186" spans="1:13" ht="30.75" customHeight="1" x14ac:dyDescent="0.2">
      <c r="A186" s="5" t="s">
        <v>652</v>
      </c>
      <c r="B186" s="11">
        <v>0</v>
      </c>
      <c r="C186" s="11">
        <v>0</v>
      </c>
      <c r="D186" s="11">
        <v>0</v>
      </c>
      <c r="E186" s="11">
        <v>0</v>
      </c>
      <c r="F186" s="14">
        <v>11374.2</v>
      </c>
      <c r="G186" s="15">
        <v>625.79999999999995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</row>
    <row r="187" spans="1:13" ht="30.75" customHeight="1" x14ac:dyDescent="0.2">
      <c r="A187" s="5" t="s">
        <v>653</v>
      </c>
      <c r="B187" s="11">
        <v>0</v>
      </c>
      <c r="C187" s="11">
        <v>0</v>
      </c>
      <c r="D187" s="11">
        <v>0</v>
      </c>
      <c r="E187" s="11">
        <v>0</v>
      </c>
      <c r="F187" s="14">
        <v>11374.2</v>
      </c>
      <c r="G187" s="15">
        <v>625.79999999999995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</row>
    <row r="188" spans="1:13" ht="30.75" customHeight="1" x14ac:dyDescent="0.2">
      <c r="A188" s="5" t="s">
        <v>654</v>
      </c>
      <c r="B188" s="11">
        <v>0</v>
      </c>
      <c r="C188" s="11">
        <v>0</v>
      </c>
      <c r="D188" s="11">
        <v>0</v>
      </c>
      <c r="E188" s="11">
        <v>0</v>
      </c>
      <c r="F188" s="14">
        <v>11374.2</v>
      </c>
      <c r="G188" s="15">
        <v>625.79999999999995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</row>
    <row r="189" spans="1:13" ht="30.75" customHeight="1" x14ac:dyDescent="0.2">
      <c r="A189" s="5" t="s">
        <v>655</v>
      </c>
      <c r="B189" s="11">
        <v>0</v>
      </c>
      <c r="C189" s="11">
        <v>0</v>
      </c>
      <c r="D189" s="11">
        <v>0</v>
      </c>
      <c r="E189" s="11">
        <v>0</v>
      </c>
      <c r="F189" s="14">
        <v>11374.2</v>
      </c>
      <c r="G189" s="15">
        <v>625.79999999999995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</row>
    <row r="190" spans="1:13" ht="30.75" customHeight="1" x14ac:dyDescent="0.2">
      <c r="A190" s="5" t="s">
        <v>656</v>
      </c>
      <c r="B190" s="11">
        <v>0</v>
      </c>
      <c r="C190" s="11">
        <v>0</v>
      </c>
      <c r="D190" s="11">
        <v>0</v>
      </c>
      <c r="E190" s="11">
        <v>0</v>
      </c>
      <c r="F190" s="14">
        <v>22748.5</v>
      </c>
      <c r="G190" s="14">
        <v>8371.15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</row>
    <row r="191" spans="1:13" ht="30.75" customHeight="1" x14ac:dyDescent="0.2">
      <c r="A191" s="5" t="s">
        <v>657</v>
      </c>
      <c r="B191" s="11">
        <v>0</v>
      </c>
      <c r="C191" s="11">
        <v>0</v>
      </c>
      <c r="D191" s="11">
        <v>0</v>
      </c>
      <c r="E191" s="11">
        <v>0</v>
      </c>
      <c r="F191" s="11">
        <v>11374.2</v>
      </c>
      <c r="G191" s="11">
        <v>625.79999999999995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</row>
    <row r="192" spans="1:13" ht="30.75" customHeight="1" x14ac:dyDescent="0.2">
      <c r="A192" s="5" t="s">
        <v>658</v>
      </c>
      <c r="B192" s="11">
        <v>0</v>
      </c>
      <c r="C192" s="11">
        <v>0</v>
      </c>
      <c r="D192" s="11">
        <v>0</v>
      </c>
      <c r="E192" s="11">
        <v>0</v>
      </c>
      <c r="F192" s="14">
        <v>11374.2</v>
      </c>
      <c r="G192" s="15">
        <v>625.79999999999995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</row>
    <row r="193" spans="1:13" ht="30.75" customHeight="1" x14ac:dyDescent="0.2">
      <c r="A193" s="5" t="s">
        <v>659</v>
      </c>
      <c r="B193" s="11">
        <v>0</v>
      </c>
      <c r="C193" s="11">
        <v>0</v>
      </c>
      <c r="D193" s="11">
        <v>0</v>
      </c>
      <c r="E193" s="11">
        <v>0</v>
      </c>
      <c r="F193" s="14">
        <v>11374.2</v>
      </c>
      <c r="G193" s="15">
        <v>625.79999999999995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</row>
    <row r="194" spans="1:13" ht="30.75" customHeight="1" x14ac:dyDescent="0.2">
      <c r="A194" s="5" t="s">
        <v>660</v>
      </c>
      <c r="B194" s="11">
        <v>0</v>
      </c>
      <c r="C194" s="11">
        <v>0</v>
      </c>
      <c r="D194" s="11">
        <v>0</v>
      </c>
      <c r="E194" s="11">
        <v>0</v>
      </c>
      <c r="F194" s="14">
        <v>11374.2</v>
      </c>
      <c r="G194" s="15">
        <v>625.79999999999995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</row>
    <row r="195" spans="1:13" ht="30.75" customHeight="1" x14ac:dyDescent="0.2">
      <c r="A195" s="5" t="s">
        <v>661</v>
      </c>
      <c r="B195" s="11">
        <v>0</v>
      </c>
      <c r="C195" s="11">
        <v>0</v>
      </c>
      <c r="D195" s="11">
        <v>0</v>
      </c>
      <c r="E195" s="11">
        <v>0</v>
      </c>
      <c r="F195" s="14">
        <v>11374.2</v>
      </c>
      <c r="G195" s="14">
        <v>625.79999999999995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</row>
    <row r="196" spans="1:13" ht="30.75" customHeight="1" x14ac:dyDescent="0.2">
      <c r="A196" s="5" t="s">
        <v>662</v>
      </c>
      <c r="B196" s="11">
        <v>0</v>
      </c>
      <c r="C196" s="11">
        <v>0</v>
      </c>
      <c r="D196" s="11">
        <v>0</v>
      </c>
      <c r="E196" s="11">
        <v>0</v>
      </c>
      <c r="F196" s="11">
        <v>22748.5</v>
      </c>
      <c r="G196" s="11">
        <v>8371.15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</row>
    <row r="197" spans="1:13" ht="30.75" customHeight="1" x14ac:dyDescent="0.2">
      <c r="A197" s="5" t="s">
        <v>663</v>
      </c>
      <c r="B197" s="11">
        <v>0</v>
      </c>
      <c r="C197" s="11">
        <v>0</v>
      </c>
      <c r="D197" s="11">
        <v>0</v>
      </c>
      <c r="E197" s="11">
        <v>0</v>
      </c>
      <c r="F197" s="11">
        <v>11374.2</v>
      </c>
      <c r="G197" s="11">
        <v>625.79999999999995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</row>
    <row r="198" spans="1:13" ht="30.75" customHeight="1" x14ac:dyDescent="0.2">
      <c r="A198" s="5" t="s">
        <v>664</v>
      </c>
      <c r="B198" s="11">
        <v>0</v>
      </c>
      <c r="C198" s="11">
        <v>0</v>
      </c>
      <c r="D198" s="11">
        <v>0</v>
      </c>
      <c r="E198" s="11">
        <v>0</v>
      </c>
      <c r="F198" s="11">
        <v>11374.2</v>
      </c>
      <c r="G198" s="11">
        <v>625.79999999999995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</row>
    <row r="199" spans="1:13" ht="30.75" customHeight="1" x14ac:dyDescent="0.2">
      <c r="A199" s="5" t="s">
        <v>665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11374.2</v>
      </c>
      <c r="K199" s="11">
        <v>625.79999999999995</v>
      </c>
      <c r="L199" s="11"/>
      <c r="M199" s="11"/>
    </row>
    <row r="200" spans="1:13" ht="30.75" customHeight="1" x14ac:dyDescent="0.2">
      <c r="A200" s="5" t="s">
        <v>666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11374.2</v>
      </c>
      <c r="K200" s="11">
        <v>625.79999999999995</v>
      </c>
      <c r="L200" s="11"/>
      <c r="M200" s="11"/>
    </row>
    <row r="201" spans="1:13" ht="30.75" customHeight="1" x14ac:dyDescent="0.2">
      <c r="A201" s="5" t="s">
        <v>667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11374.2</v>
      </c>
      <c r="K201" s="11">
        <v>625.79999999999995</v>
      </c>
      <c r="L201" s="11"/>
      <c r="M201" s="11"/>
    </row>
    <row r="202" spans="1:13" ht="30.75" customHeight="1" x14ac:dyDescent="0.2">
      <c r="A202" s="5" t="s">
        <v>668</v>
      </c>
      <c r="B202" s="11">
        <v>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11374.2</v>
      </c>
      <c r="K202" s="11">
        <v>625.79999999999995</v>
      </c>
      <c r="L202" s="11"/>
      <c r="M202" s="11"/>
    </row>
    <row r="203" spans="1:13" ht="30.75" customHeight="1" x14ac:dyDescent="0.2">
      <c r="A203" s="5" t="s">
        <v>669</v>
      </c>
      <c r="B203" s="11">
        <v>0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11374.2</v>
      </c>
      <c r="K203" s="11">
        <v>625.79999999999995</v>
      </c>
      <c r="L203" s="11"/>
      <c r="M203" s="11"/>
    </row>
    <row r="204" spans="1:13" ht="30.75" customHeight="1" x14ac:dyDescent="0.2">
      <c r="A204" s="5" t="s">
        <v>670</v>
      </c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11374.2</v>
      </c>
      <c r="K204" s="11">
        <v>625.79999999999995</v>
      </c>
      <c r="L204" s="11"/>
      <c r="M204" s="11"/>
    </row>
    <row r="205" spans="1:13" ht="30.75" customHeight="1" x14ac:dyDescent="0.2">
      <c r="A205" s="5" t="s">
        <v>671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11374.2</v>
      </c>
      <c r="K205" s="11">
        <v>625.79999999999995</v>
      </c>
      <c r="L205" s="11"/>
      <c r="M205" s="11"/>
    </row>
    <row r="206" spans="1:13" ht="30.75" customHeight="1" x14ac:dyDescent="0.2">
      <c r="A206" s="5" t="s">
        <v>672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11374.2</v>
      </c>
      <c r="K206" s="11">
        <v>625.79999999999995</v>
      </c>
      <c r="L206" s="11"/>
      <c r="M206" s="11"/>
    </row>
    <row r="207" spans="1:13" ht="30.75" customHeight="1" x14ac:dyDescent="0.2">
      <c r="A207" s="5" t="s">
        <v>673</v>
      </c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11374.2</v>
      </c>
      <c r="K207" s="11">
        <v>625.79999999999995</v>
      </c>
      <c r="L207" s="11"/>
      <c r="M207" s="11"/>
    </row>
    <row r="208" spans="1:13" ht="30.75" customHeight="1" x14ac:dyDescent="0.2">
      <c r="A208" s="5" t="s">
        <v>674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11374.2</v>
      </c>
      <c r="K208" s="11">
        <v>625.79999999999995</v>
      </c>
      <c r="L208" s="11"/>
      <c r="M208" s="11"/>
    </row>
    <row r="209" spans="1:13" ht="30.75" customHeight="1" x14ac:dyDescent="0.2">
      <c r="A209" s="5" t="s">
        <v>675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11374.2</v>
      </c>
      <c r="K209" s="11">
        <v>625.79999999999995</v>
      </c>
      <c r="L209" s="11"/>
      <c r="M209" s="11"/>
    </row>
    <row r="210" spans="1:13" ht="30.75" customHeight="1" x14ac:dyDescent="0.2">
      <c r="A210" s="5" t="s">
        <v>676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22748.5</v>
      </c>
      <c r="K210" s="11">
        <v>9945.7999999999993</v>
      </c>
      <c r="L210" s="11"/>
      <c r="M210" s="11"/>
    </row>
    <row r="211" spans="1:13" ht="30.75" customHeight="1" x14ac:dyDescent="0.2">
      <c r="A211" s="5" t="s">
        <v>677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11374.2</v>
      </c>
      <c r="K211" s="11">
        <v>625.79999999999995</v>
      </c>
      <c r="L211" s="11"/>
      <c r="M211" s="11"/>
    </row>
    <row r="212" spans="1:13" ht="30.75" customHeight="1" x14ac:dyDescent="0.2">
      <c r="A212" s="5" t="s">
        <v>678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11374.2</v>
      </c>
      <c r="K212" s="11">
        <v>625.79999999999995</v>
      </c>
      <c r="L212" s="11"/>
      <c r="M212" s="11"/>
    </row>
    <row r="213" spans="1:13" ht="30.75" customHeight="1" x14ac:dyDescent="0.2">
      <c r="A213" s="5" t="s">
        <v>679</v>
      </c>
      <c r="B213" s="11">
        <v>0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11374.2</v>
      </c>
      <c r="K213" s="11">
        <v>625.79999999999995</v>
      </c>
      <c r="L213" s="11"/>
      <c r="M213" s="11"/>
    </row>
    <row r="214" spans="1:13" ht="30.75" customHeight="1" x14ac:dyDescent="0.2">
      <c r="A214" s="5" t="s">
        <v>680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11374.2</v>
      </c>
      <c r="K214" s="11">
        <v>625.79999999999995</v>
      </c>
      <c r="L214" s="11"/>
      <c r="M214" s="11"/>
    </row>
    <row r="215" spans="1:13" ht="30.75" customHeight="1" x14ac:dyDescent="0.2">
      <c r="A215" s="5" t="s">
        <v>681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11374.2</v>
      </c>
      <c r="K215" s="11">
        <v>625.79999999999995</v>
      </c>
      <c r="L215" s="11"/>
      <c r="M215" s="11"/>
    </row>
    <row r="216" spans="1:13" ht="30.75" customHeight="1" x14ac:dyDescent="0.2">
      <c r="A216" s="5" t="s">
        <v>682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11374.2</v>
      </c>
      <c r="K216" s="11">
        <v>625.79999999999995</v>
      </c>
      <c r="L216" s="11"/>
      <c r="M216" s="11"/>
    </row>
    <row r="217" spans="1:13" ht="30.75" customHeight="1" x14ac:dyDescent="0.2">
      <c r="A217" s="5" t="s">
        <v>683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11374.2</v>
      </c>
      <c r="K217" s="11">
        <v>625.79999999999995</v>
      </c>
      <c r="L217" s="11"/>
      <c r="M217" s="11"/>
    </row>
    <row r="218" spans="1:13" ht="30.75" customHeight="1" x14ac:dyDescent="0.2">
      <c r="A218" s="5" t="s">
        <v>684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11374.2</v>
      </c>
      <c r="K218" s="11">
        <v>625.79999999999995</v>
      </c>
      <c r="L218" s="11"/>
      <c r="M218" s="11"/>
    </row>
    <row r="219" spans="1:13" ht="30.75" customHeight="1" x14ac:dyDescent="0.2">
      <c r="A219" s="5" t="s">
        <v>685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93821.5</v>
      </c>
      <c r="K219" s="11">
        <v>5159.7</v>
      </c>
      <c r="L219" s="11"/>
      <c r="M219" s="11"/>
    </row>
    <row r="220" spans="1:13" ht="30.75" customHeight="1" x14ac:dyDescent="0.2">
      <c r="A220" s="5" t="s">
        <v>686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280902</v>
      </c>
      <c r="K220" s="11">
        <v>15447.9</v>
      </c>
      <c r="L220" s="11"/>
      <c r="M220" s="11"/>
    </row>
    <row r="221" spans="1:13" ht="30.75" customHeight="1" x14ac:dyDescent="0.2">
      <c r="A221" s="5" t="s">
        <v>687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135783.29999999999</v>
      </c>
      <c r="K221" s="11">
        <v>7467.3</v>
      </c>
      <c r="L221" s="11"/>
      <c r="M221" s="11"/>
    </row>
    <row r="222" spans="1:13" ht="30.75" customHeight="1" x14ac:dyDescent="0.2">
      <c r="A222" s="5" t="s">
        <v>439</v>
      </c>
      <c r="B222" s="11">
        <v>1583337.35</v>
      </c>
      <c r="C222" s="11">
        <v>87108.12</v>
      </c>
      <c r="D222" s="11">
        <v>0</v>
      </c>
      <c r="E222" s="11">
        <v>0</v>
      </c>
      <c r="F222" s="11">
        <v>1823869.4</v>
      </c>
      <c r="G222" s="11">
        <v>100341.1</v>
      </c>
      <c r="H222" s="11">
        <v>0</v>
      </c>
      <c r="I222" s="11">
        <v>0</v>
      </c>
      <c r="J222" s="11">
        <v>1285143.6000000001</v>
      </c>
      <c r="K222" s="11">
        <v>70702.8</v>
      </c>
      <c r="L222" s="11">
        <v>0</v>
      </c>
      <c r="M222" s="11">
        <v>0</v>
      </c>
    </row>
    <row r="223" spans="1:13" ht="30.75" customHeight="1" x14ac:dyDescent="0.2">
      <c r="A223" s="5" t="s">
        <v>82</v>
      </c>
      <c r="B223" s="11">
        <v>226157.81</v>
      </c>
      <c r="C223" s="11">
        <v>12442.19</v>
      </c>
      <c r="D223" s="11">
        <v>0</v>
      </c>
      <c r="E223" s="11">
        <v>0</v>
      </c>
      <c r="F223" s="11">
        <v>208669.9</v>
      </c>
      <c r="G223" s="11">
        <v>11480.1</v>
      </c>
      <c r="H223" s="11">
        <v>0</v>
      </c>
      <c r="I223" s="11">
        <v>0</v>
      </c>
      <c r="J223" s="11">
        <v>21475.7</v>
      </c>
      <c r="K223" s="11">
        <v>1181.5</v>
      </c>
      <c r="L223" s="11">
        <v>0</v>
      </c>
      <c r="M223" s="11">
        <v>0</v>
      </c>
    </row>
    <row r="224" spans="1:13" ht="30.75" customHeight="1" x14ac:dyDescent="0.2">
      <c r="A224" s="5" t="s">
        <v>87</v>
      </c>
      <c r="B224" s="11">
        <v>451391.48</v>
      </c>
      <c r="C224" s="11">
        <v>24833.54</v>
      </c>
      <c r="D224" s="11">
        <v>0</v>
      </c>
      <c r="E224" s="11">
        <v>0</v>
      </c>
      <c r="F224" s="11">
        <v>185879</v>
      </c>
      <c r="G224" s="11">
        <v>10226.199999999999</v>
      </c>
      <c r="H224" s="11">
        <v>0</v>
      </c>
      <c r="I224" s="11">
        <v>0</v>
      </c>
      <c r="J224" s="11">
        <v>308780.5</v>
      </c>
      <c r="K224" s="11">
        <v>16987.7</v>
      </c>
      <c r="L224" s="11">
        <v>0</v>
      </c>
      <c r="M224" s="11">
        <v>0</v>
      </c>
    </row>
  </sheetData>
  <pageMargins left="0.7" right="0.7" top="0.75" bottom="0.75" header="0.3" footer="0.3"/>
  <pageSetup paperSize="9" orientation="portrait" horizontalDpi="0" verticalDpi="0" r:id="rId1"/>
  <ignoredErrors>
    <ignoredError sqref="G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2022-10-10T13:00:41Z</dcterms:modified>
</cp:coreProperties>
</file>